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Questa_cartella_di_lavoro" defaultThemeVersion="124226"/>
  <bookViews>
    <workbookView xWindow="0" yWindow="0" windowWidth="20160" windowHeight="9048"/>
  </bookViews>
  <sheets>
    <sheet name="Nuovo Modello SP attivo" sheetId="9" r:id="rId1"/>
    <sheet name="Nuovo Modello SP passivo" sheetId="8" r:id="rId2"/>
    <sheet name="Raccordo SP old new" sheetId="6" r:id="rId3"/>
  </sheets>
  <definedNames>
    <definedName name="_xlnm._FilterDatabase" localSheetId="0" hidden="1">'Nuovo Modello SP attivo'!$A$28:$AF$224</definedName>
    <definedName name="_xlnm._FilterDatabase" localSheetId="1" hidden="1">'Nuovo Modello SP passivo'!$A$23:$AF$158</definedName>
    <definedName name="_xlnm._FilterDatabase" localSheetId="2" hidden="1">'Raccordo SP old new'!$A$4:$I$324</definedName>
    <definedName name="_xlnm.Print_Area" localSheetId="0">'Nuovo Modello SP attivo'!$A$1:$AB$224</definedName>
    <definedName name="_xlnm.Print_Area" localSheetId="1">'Nuovo Modello SP passivo'!$A$1:$AB$174</definedName>
    <definedName name="_xlnm.Print_Area" localSheetId="2">'Raccordo SP old new'!$A$1:$F$324</definedName>
    <definedName name="_xlnm.Print_Titles" localSheetId="0">'Nuovo Modello SP attivo'!$1:$22</definedName>
    <definedName name="_xlnm.Print_Titles" localSheetId="1">'Nuovo Modello SP passivo'!$1:$22</definedName>
    <definedName name="_xlnm.Print_Titles" localSheetId="2">'Raccordo SP old new'!$1:$4</definedName>
  </definedNames>
  <calcPr calcId="125725"/>
</workbook>
</file>

<file path=xl/calcChain.xml><?xml version="1.0" encoding="utf-8"?>
<calcChain xmlns="http://schemas.openxmlformats.org/spreadsheetml/2006/main">
  <c r="D36" i="8"/>
  <c r="D72" i="9" l="1"/>
  <c r="D133" i="8" l="1"/>
  <c r="D77"/>
  <c r="D185" i="9" l="1"/>
  <c r="D180" s="1"/>
  <c r="D207" l="1"/>
  <c r="D203"/>
  <c r="D200"/>
  <c r="D194"/>
  <c r="D191"/>
  <c r="D175"/>
  <c r="D167"/>
  <c r="D156"/>
  <c r="D145"/>
  <c r="D138"/>
  <c r="D128" s="1"/>
  <c r="D119"/>
  <c r="D109"/>
  <c r="D102"/>
  <c r="D95"/>
  <c r="D85"/>
  <c r="D81"/>
  <c r="D77"/>
  <c r="D74"/>
  <c r="D71"/>
  <c r="D68"/>
  <c r="D65"/>
  <c r="D62"/>
  <c r="D58"/>
  <c r="D52"/>
  <c r="D43"/>
  <c r="D37"/>
  <c r="D34"/>
  <c r="D31"/>
  <c r="D61" l="1"/>
  <c r="D57" s="1"/>
  <c r="D199"/>
  <c r="D144"/>
  <c r="D100"/>
  <c r="D108"/>
  <c r="D166"/>
  <c r="D30"/>
  <c r="D60" i="8"/>
  <c r="D52"/>
  <c r="D30"/>
  <c r="D127" i="9" l="1"/>
  <c r="D94"/>
  <c r="D153" i="8"/>
  <c r="D148"/>
  <c r="D145"/>
  <c r="D139"/>
  <c r="D130"/>
  <c r="D129" s="1"/>
  <c r="D125"/>
  <c r="D119"/>
  <c r="D108"/>
  <c r="D95"/>
  <c r="D89"/>
  <c r="D83"/>
  <c r="D69"/>
  <c r="D44"/>
  <c r="D38"/>
  <c r="D28"/>
  <c r="D26" l="1"/>
  <c r="D29" i="9"/>
  <c r="D107"/>
  <c r="D107" i="8"/>
  <c r="D144"/>
  <c r="D75"/>
  <c r="D206" i="9" l="1"/>
  <c r="D87" i="8"/>
  <c r="D50"/>
  <c r="D152" l="1"/>
</calcChain>
</file>

<file path=xl/sharedStrings.xml><?xml version="1.0" encoding="utf-8"?>
<sst xmlns="http://schemas.openxmlformats.org/spreadsheetml/2006/main" count="2077" uniqueCount="962">
  <si>
    <t>Cons</t>
  </si>
  <si>
    <t>CODICE</t>
  </si>
  <si>
    <t>DESCRIZIONE</t>
  </si>
  <si>
    <t>AAZ999</t>
  </si>
  <si>
    <t>A) IMMOBILIZZAZIONI</t>
  </si>
  <si>
    <t>AAA000</t>
  </si>
  <si>
    <t xml:space="preserve">     A.I) IMMOBILIZZAZIONI IMMATERIALI</t>
  </si>
  <si>
    <t>AAA010</t>
  </si>
  <si>
    <t xml:space="preserve">            A.I.1) Costi di impianto e di ampliamento</t>
  </si>
  <si>
    <t>AAA020</t>
  </si>
  <si>
    <t xml:space="preserve">                       A.I.1.a) Costi di impianto e di ampliamento</t>
  </si>
  <si>
    <t>AAA030</t>
  </si>
  <si>
    <t xml:space="preserve">                       A.I.1.b) F.do Amm.to costi di impianto e di ampliamento</t>
  </si>
  <si>
    <t>AAA040</t>
  </si>
  <si>
    <t xml:space="preserve">            A.I.2) Costi di ricerca e sviluppo</t>
  </si>
  <si>
    <t>AAA050</t>
  </si>
  <si>
    <t xml:space="preserve">                       A.I.2.a) Costi di ricerca e sviluppo</t>
  </si>
  <si>
    <t>AAA060</t>
  </si>
  <si>
    <t xml:space="preserve">                       A.I.2.b) F.do Amm.to costi di ricerca e sviluppo</t>
  </si>
  <si>
    <t>AAA070</t>
  </si>
  <si>
    <t xml:space="preserve">            A.I.3) Diritti di brevetto e diritti di utilizzazione delle opere d'ingegno</t>
  </si>
  <si>
    <t>AAA080</t>
  </si>
  <si>
    <t>AAA090</t>
  </si>
  <si>
    <t>AAA100</t>
  </si>
  <si>
    <t xml:space="preserve">                       A.I.3.c) Diritti di brevetto e diritti di utilizzazione delle opere d'ingegno - altri</t>
  </si>
  <si>
    <t>AAA110</t>
  </si>
  <si>
    <t>AAA120</t>
  </si>
  <si>
    <t xml:space="preserve">            A.I.4) Immobilizzazioni immateriali in corso e acconti</t>
  </si>
  <si>
    <t>AAA130</t>
  </si>
  <si>
    <t xml:space="preserve">            A.I.5) Altre immobilizzazioni immateriali</t>
  </si>
  <si>
    <t>AAA140</t>
  </si>
  <si>
    <t xml:space="preserve">                       A.I.5.a) Concessioni, licenze, marchi e diritti simili</t>
  </si>
  <si>
    <t>AAA150</t>
  </si>
  <si>
    <t xml:space="preserve">                       A.I.5.b) F.do Amm.to concessioni, licenze, marchi e diritti simili</t>
  </si>
  <si>
    <t>AAA160</t>
  </si>
  <si>
    <t xml:space="preserve">                       A.I.5.c) Migliorie su beni di terzi</t>
  </si>
  <si>
    <t>AAA170</t>
  </si>
  <si>
    <t xml:space="preserve">                       A.I.5.d) F.do Amm.to migliorie su beni di terzi</t>
  </si>
  <si>
    <t>AAA180</t>
  </si>
  <si>
    <t xml:space="preserve">                       A.I.5.e) Pubblicità</t>
  </si>
  <si>
    <t>AAA190</t>
  </si>
  <si>
    <t xml:space="preserve">                       A.I.5.f) F.do Amm.to pubblicità</t>
  </si>
  <si>
    <t>AAA200</t>
  </si>
  <si>
    <t xml:space="preserve">                       A.I.5.g) Altre immobilizzazioni immateriali</t>
  </si>
  <si>
    <t>AAA210</t>
  </si>
  <si>
    <t xml:space="preserve">                       A.I.5.h) F.do Amm.to altre immobilizzazioni immateriali</t>
  </si>
  <si>
    <t>AAA220</t>
  </si>
  <si>
    <t xml:space="preserve">            A.I.6) Fondo Svalutazione immobilizzazioni immateriali</t>
  </si>
  <si>
    <t>AAA230</t>
  </si>
  <si>
    <t xml:space="preserve">                       A.I.6.a) F.do Svalut. Costi di impianto e di ampliamento</t>
  </si>
  <si>
    <t>AAA240</t>
  </si>
  <si>
    <t xml:space="preserve">                       A.I.6.b) F.do Svalut. Costi di ricerca e sviluppo</t>
  </si>
  <si>
    <t>AAA250</t>
  </si>
  <si>
    <t xml:space="preserve">                       A.I.6.c) F.do Svalut. Diritti di brevetto e diritti di utilizzazione delle opere d'ingegno</t>
  </si>
  <si>
    <t>AAA260</t>
  </si>
  <si>
    <t xml:space="preserve">                       A.I.6.d) F.do Svalut. Altre immobilizzazioni immateriali</t>
  </si>
  <si>
    <t>AAA270</t>
  </si>
  <si>
    <t xml:space="preserve">     A.II)  IMMOBILIZZAZIONI MATERIALI</t>
  </si>
  <si>
    <t>AAA280</t>
  </si>
  <si>
    <t xml:space="preserve">            A.II.1) Terreni</t>
  </si>
  <si>
    <t>AAA290</t>
  </si>
  <si>
    <t xml:space="preserve">                       A.II.1.a) Terreni disponibili</t>
  </si>
  <si>
    <t>AAA300</t>
  </si>
  <si>
    <t xml:space="preserve">                       A.II.1.b) Terreni indisponibili</t>
  </si>
  <si>
    <t>AAA310</t>
  </si>
  <si>
    <t xml:space="preserve">            A.II.2) Fabbricati</t>
  </si>
  <si>
    <t>AAA320</t>
  </si>
  <si>
    <t xml:space="preserve">                       A.II.2.a) Fabbricati non strumentali (disponibili)</t>
  </si>
  <si>
    <t>AAA330</t>
  </si>
  <si>
    <t xml:space="preserve">                               A.II.2.a.1) Fabbricati non strumentali (disponibili)</t>
  </si>
  <si>
    <t>AAA340</t>
  </si>
  <si>
    <t xml:space="preserve">                               A.II.2.a.2) F.do Amm.to Fabbricati non strumentali (disponibili)</t>
  </si>
  <si>
    <t>AAA350</t>
  </si>
  <si>
    <t xml:space="preserve">                       A.II.2.b) Fabbricati strumentali (indisponibili)</t>
  </si>
  <si>
    <t>AAA360</t>
  </si>
  <si>
    <t xml:space="preserve">                               A.II.2.b.1) Fabbricati strumentali (indisponibili)</t>
  </si>
  <si>
    <t>AAA370</t>
  </si>
  <si>
    <t xml:space="preserve">                               A.II.2.b.2) F.do Amm.to Fabbricati strumentali (indisponibili)</t>
  </si>
  <si>
    <t>AAA380</t>
  </si>
  <si>
    <t xml:space="preserve">            A.II.3) Impianti e macchinari</t>
  </si>
  <si>
    <t>AAA390</t>
  </si>
  <si>
    <t xml:space="preserve">                       A.II.3.a) Impianti e macchinari</t>
  </si>
  <si>
    <t>AAA400</t>
  </si>
  <si>
    <t xml:space="preserve">                       A.II.3.b) F.do Amm.to Impianti e macchinari</t>
  </si>
  <si>
    <t>AAA410</t>
  </si>
  <si>
    <t xml:space="preserve">            A.II.4) Attrezzature sanitarie e scientifiche</t>
  </si>
  <si>
    <t>AAA420</t>
  </si>
  <si>
    <t xml:space="preserve">                       A.II.4.a) Attrezzature sanitarie e scientifiche</t>
  </si>
  <si>
    <t>AAA430</t>
  </si>
  <si>
    <t xml:space="preserve">                       A.II.4.b) F.do Amm.to Attrezzature sanitarie e scientifiche</t>
  </si>
  <si>
    <t>AAA440</t>
  </si>
  <si>
    <t xml:space="preserve">            A.II.5) Mobili e arredi</t>
  </si>
  <si>
    <t>AAA450</t>
  </si>
  <si>
    <t xml:space="preserve">                       A.II.5.a) Mobili e arredi</t>
  </si>
  <si>
    <t>AAA460</t>
  </si>
  <si>
    <t xml:space="preserve">                       A.II.5.b) F.do Amm.to Mobili e arredi</t>
  </si>
  <si>
    <t>AAA470</t>
  </si>
  <si>
    <t xml:space="preserve">            A.II.6) Automezzi</t>
  </si>
  <si>
    <t>AAA480</t>
  </si>
  <si>
    <t xml:space="preserve">                       A.II.6.a) Automezzi</t>
  </si>
  <si>
    <t>AAA490</t>
  </si>
  <si>
    <t xml:space="preserve">                       A.II.6.b) F.do Amm.to Automezzi</t>
  </si>
  <si>
    <t>AAA500</t>
  </si>
  <si>
    <t xml:space="preserve">            A.II.7) Oggetti d'arte</t>
  </si>
  <si>
    <t>AAA510</t>
  </si>
  <si>
    <t>AAA520</t>
  </si>
  <si>
    <t>AAA530</t>
  </si>
  <si>
    <t>AAA540</t>
  </si>
  <si>
    <t xml:space="preserve">            A.II.9) Immobilizzazioni materiali in corso e acconti</t>
  </si>
  <si>
    <t>AAA550</t>
  </si>
  <si>
    <t xml:space="preserve">            A.II.10) Fondo Svalutazione immobilizzazioni materiali</t>
  </si>
  <si>
    <t>AAA560</t>
  </si>
  <si>
    <t xml:space="preserve">                       A.II.10.a) F.do Svalut. Terreni</t>
  </si>
  <si>
    <t>AAA570</t>
  </si>
  <si>
    <t xml:space="preserve">                       A.II.10.b) F.do Svalut. Fabbricati</t>
  </si>
  <si>
    <t>AAA580</t>
  </si>
  <si>
    <t xml:space="preserve">                       A.II.10.c) F.do Svalut. Impianti e macchinari</t>
  </si>
  <si>
    <t>AAA590</t>
  </si>
  <si>
    <t xml:space="preserve">                       A.II.10.d) F.do Svalut. Attrezzature sanitarie e scientifiche</t>
  </si>
  <si>
    <t>AAA600</t>
  </si>
  <si>
    <t xml:space="preserve">                       A.II.10.e) F.do Svalut. Mobili e arredi</t>
  </si>
  <si>
    <t>AAA610</t>
  </si>
  <si>
    <t xml:space="preserve">                       A.II.10.f) F.do Svalut. Automezzi</t>
  </si>
  <si>
    <t>AAA620</t>
  </si>
  <si>
    <t xml:space="preserve">                       A.II.10.g) F.do Svalut. Oggetti d'arte</t>
  </si>
  <si>
    <t>AAA630</t>
  </si>
  <si>
    <t xml:space="preserve">                       A.II.10.h) F.do Svalut. Altre immobilizzazioni materiali</t>
  </si>
  <si>
    <t>AAA640</t>
  </si>
  <si>
    <t xml:space="preserve">     A.III)  IMMOBILIZZAZIONI FINANZIARIE</t>
  </si>
  <si>
    <t>AAA650</t>
  </si>
  <si>
    <t xml:space="preserve">            A.III.1) Crediti finanziari</t>
  </si>
  <si>
    <t>AAA660</t>
  </si>
  <si>
    <t xml:space="preserve">                       A.III.1.a) Crediti finanziari v/Stato</t>
  </si>
  <si>
    <t>AAA670</t>
  </si>
  <si>
    <t xml:space="preserve">                       A.III.1.b) Crediti finanziari v/Regione</t>
  </si>
  <si>
    <t>AAA680</t>
  </si>
  <si>
    <t xml:space="preserve">                       A.III.1.c) Crediti finanziari v/partecipate</t>
  </si>
  <si>
    <t>AAA690</t>
  </si>
  <si>
    <t xml:space="preserve">                       A.III.1.d) Crediti finanziari v/altri</t>
  </si>
  <si>
    <t>AAA700</t>
  </si>
  <si>
    <t xml:space="preserve">            A.III.2) Titoli</t>
  </si>
  <si>
    <t>AAA710</t>
  </si>
  <si>
    <t xml:space="preserve">                       A.III.2.a) Partecipazioni</t>
  </si>
  <si>
    <t>AAA720</t>
  </si>
  <si>
    <t xml:space="preserve">                       A.III.2.b) Altri titoli</t>
  </si>
  <si>
    <t>AAA730</t>
  </si>
  <si>
    <t xml:space="preserve">                            A.III.2.b.1) Titoli di Stato</t>
  </si>
  <si>
    <t>AAA740</t>
  </si>
  <si>
    <t xml:space="preserve">                            A.III.2.b.2) Altre Obbligazioni</t>
  </si>
  <si>
    <t>AAA750</t>
  </si>
  <si>
    <t xml:space="preserve">                            A.III.2.b.3) Titoli azionari quotati in Borsa</t>
  </si>
  <si>
    <t>AAA760</t>
  </si>
  <si>
    <t>ABZ999</t>
  </si>
  <si>
    <t>B)  ATTIVO CIRCOLANTE</t>
  </si>
  <si>
    <t>ABA000</t>
  </si>
  <si>
    <t xml:space="preserve">     B.I)  RIMANENZE</t>
  </si>
  <si>
    <t>ABA010</t>
  </si>
  <si>
    <t xml:space="preserve">            B.I.1) Rimanenze beni sanitari</t>
  </si>
  <si>
    <t>ABA020</t>
  </si>
  <si>
    <t xml:space="preserve">                       B.I.1.a)  Prodotti farmaceutici ed emoderivati</t>
  </si>
  <si>
    <t>ABA030</t>
  </si>
  <si>
    <t xml:space="preserve">                       B.I.1.b)  Sangue ed emocomponenti</t>
  </si>
  <si>
    <t>ABA040</t>
  </si>
  <si>
    <t xml:space="preserve">                       B.I.1.c)  Dispositivi medici</t>
  </si>
  <si>
    <t>ABA050</t>
  </si>
  <si>
    <t xml:space="preserve">                       B.I.1.d)  Prodotti dietetici</t>
  </si>
  <si>
    <t>ABA060</t>
  </si>
  <si>
    <t xml:space="preserve">                       B.I.1.e)  Materiali per la profilassi (vaccini)</t>
  </si>
  <si>
    <t>ABA070</t>
  </si>
  <si>
    <t xml:space="preserve">                       B.I.1.f)  Prodotti chimici</t>
  </si>
  <si>
    <t>ABA080</t>
  </si>
  <si>
    <t>ABA090</t>
  </si>
  <si>
    <t xml:space="preserve">                       B.I.1.h)  Altri beni e prodotti sanitari</t>
  </si>
  <si>
    <t>ABA100</t>
  </si>
  <si>
    <t xml:space="preserve">                       B.I.1.i)  Acconti per acquisto di beni e prodotti sanitari</t>
  </si>
  <si>
    <t>ABA110</t>
  </si>
  <si>
    <t xml:space="preserve">            B.I.2) Rimanenze beni non sanitari</t>
  </si>
  <si>
    <t>ABA120</t>
  </si>
  <si>
    <t xml:space="preserve">                       B.I.2.a)  Prodotti alimentari</t>
  </si>
  <si>
    <t>ABA130</t>
  </si>
  <si>
    <t xml:space="preserve">                       B.I.2.b)  Materiali di guardaroba, di pulizia, e di convivenza in genere</t>
  </si>
  <si>
    <t>ABA140</t>
  </si>
  <si>
    <t xml:space="preserve">                       B.I.2.c)  Combustibili, carburanti e lubrificanti</t>
  </si>
  <si>
    <t>ABA150</t>
  </si>
  <si>
    <t xml:space="preserve">                       B.I.2.d)  Supporti informatici e cancelleria</t>
  </si>
  <si>
    <t>ABA160</t>
  </si>
  <si>
    <t xml:space="preserve">                       B.I.2.e)  Materiale per la manutenzione</t>
  </si>
  <si>
    <t>ABA170</t>
  </si>
  <si>
    <t xml:space="preserve">                       B.I.2.f)  Altri beni e prodotti non sanitari</t>
  </si>
  <si>
    <t>ABA180</t>
  </si>
  <si>
    <t xml:space="preserve">                       B.I.2.g)  Acconti per acquisto di beni e prodotti non sanitari</t>
  </si>
  <si>
    <t>ABA190</t>
  </si>
  <si>
    <t xml:space="preserve">     B.II)  CREDITI </t>
  </si>
  <si>
    <t>ABA200</t>
  </si>
  <si>
    <t xml:space="preserve">            B.II.1)  Crediti v/Stato</t>
  </si>
  <si>
    <t>SS</t>
  </si>
  <si>
    <t>ABA210</t>
  </si>
  <si>
    <t xml:space="preserve">                       B.II.1.a)  Crediti v/Stato per spesa corrente - Integrazione a norma del D.L.vo 56/2000</t>
  </si>
  <si>
    <t>ABA220</t>
  </si>
  <si>
    <t xml:space="preserve">                       B.II.1.b)  Crediti v/Stato per spesa corrente - FSN</t>
  </si>
  <si>
    <t>S</t>
  </si>
  <si>
    <t>ABA230</t>
  </si>
  <si>
    <t xml:space="preserve">                       B.II.1.c)  Crediti v/Stato per mobilità attiva extraregionale</t>
  </si>
  <si>
    <t>ABA240</t>
  </si>
  <si>
    <t xml:space="preserve">                       B.II.1.d)  Crediti v/Stato per mobilità attiva internazionale</t>
  </si>
  <si>
    <t>ABA250</t>
  </si>
  <si>
    <t xml:space="preserve">                       B.II.1.e)  Crediti v/Stato per acconto quota fabbisogno sanitario regionale standard</t>
  </si>
  <si>
    <t>ABA260</t>
  </si>
  <si>
    <t xml:space="preserve">                       B.II.1.f)  Crediti v/Stato per finanziamento sanitario aggiuntivo corrente</t>
  </si>
  <si>
    <t>ABA270</t>
  </si>
  <si>
    <t xml:space="preserve">                       B.II.1.g)   Crediti v/Stato per spesa corrente - altro</t>
  </si>
  <si>
    <t>ABA280</t>
  </si>
  <si>
    <t xml:space="preserve">                       B.II.1.h)  Crediti v/Stato per finanziamenti per investimenti</t>
  </si>
  <si>
    <t>ABA290</t>
  </si>
  <si>
    <t xml:space="preserve">                       B.II.1.i)  Crediti v/Stato per ricerca</t>
  </si>
  <si>
    <t>ABA300</t>
  </si>
  <si>
    <t xml:space="preserve">                            B.II.1.i.1)  Crediti v/Stato per ricerca corrente - Ministero della Salute</t>
  </si>
  <si>
    <t>ABA310</t>
  </si>
  <si>
    <t xml:space="preserve">                            B.II.1.i.2)  Crediti v/Stato per ricerca finalizzata - Ministero della Salute</t>
  </si>
  <si>
    <t>ABA320</t>
  </si>
  <si>
    <t xml:space="preserve">                            B.II.1.i.3)  Crediti v/Stato per ricerca - altre Amministrazioni centrali </t>
  </si>
  <si>
    <t>ABA330</t>
  </si>
  <si>
    <t xml:space="preserve">                            B.II.1.i.4)  Crediti v/Stato per ricerca - finanziamenti per investimenti</t>
  </si>
  <si>
    <t>ABA340</t>
  </si>
  <si>
    <t xml:space="preserve">                       B.II.1.l)  Crediti v/prefetture</t>
  </si>
  <si>
    <t>ABA350</t>
  </si>
  <si>
    <t xml:space="preserve">            B.II.2)  Crediti v/Regione o Provincia Autonoma</t>
  </si>
  <si>
    <t>ABA360</t>
  </si>
  <si>
    <t xml:space="preserve">                       B.II.2.a)  Crediti v/Regione o Provincia Autonoma per spesa corrente</t>
  </si>
  <si>
    <t>RR</t>
  </si>
  <si>
    <t>ABA370</t>
  </si>
  <si>
    <t xml:space="preserve">                            B.II.2.a.1)  Crediti v/Regione o Provincia Autonoma per spesa corrente - IRAP</t>
  </si>
  <si>
    <t>ABA380</t>
  </si>
  <si>
    <t xml:space="preserve">                            B.II.2.a.2)  Crediti v/Regione o Provincia Autonoma per spesa corrente - 
                            Addizionale IRPEF</t>
  </si>
  <si>
    <t>ABA390</t>
  </si>
  <si>
    <t xml:space="preserve">                            B.II.2.a.3)  Crediti v/Regione o Provincia Autonoma per quota FSR</t>
  </si>
  <si>
    <t>R</t>
  </si>
  <si>
    <t>ABA400</t>
  </si>
  <si>
    <t>ABA410</t>
  </si>
  <si>
    <t>ABA420</t>
  </si>
  <si>
    <t xml:space="preserve">                            B.II.2.a.6)  Crediti v/Regione o Provincia Autonoma per acconto quota FSR</t>
  </si>
  <si>
    <t>ABA430</t>
  </si>
  <si>
    <t>ABA440</t>
  </si>
  <si>
    <t>ABA450</t>
  </si>
  <si>
    <t xml:space="preserve">                            B.II.2.a.9)  Crediti v/Regione o Provincia Autonoma per spesa corrente - altro</t>
  </si>
  <si>
    <t>ABA460</t>
  </si>
  <si>
    <t xml:space="preserve">                            B.II.2.a.10)  Crediti v/Regione o Provincia Autonoma per ricerca</t>
  </si>
  <si>
    <t>ABA470</t>
  </si>
  <si>
    <t xml:space="preserve">                       B.II.2.b) Crediti v/Regione o Provincia Autonoma per versamenti a patrimonio netto</t>
  </si>
  <si>
    <t>ABA480</t>
  </si>
  <si>
    <t>ABA490</t>
  </si>
  <si>
    <t xml:space="preserve">                            B.II.2.b.2) Crediti v/Regione o Provincia Autonoma per incremento fondo 
                            dotazione</t>
  </si>
  <si>
    <t>ABA500</t>
  </si>
  <si>
    <t xml:space="preserve">                            B.II.2.b.3) Crediti v/Regione o Provincia Autonoma per ripiano perdite</t>
  </si>
  <si>
    <t>ABA510</t>
  </si>
  <si>
    <t xml:space="preserve">                            B.II.2.b.4) Crediti v/Regione per copertura debiti al 31/12/2005</t>
  </si>
  <si>
    <t>ABA520</t>
  </si>
  <si>
    <t>ABA530</t>
  </si>
  <si>
    <t xml:space="preserve">            B.II.3)  Crediti v/Comuni</t>
  </si>
  <si>
    <t>ABA540</t>
  </si>
  <si>
    <t xml:space="preserve">            B.II.4) Crediti v/Aziende sanitarie pubbliche</t>
  </si>
  <si>
    <t>ABA550</t>
  </si>
  <si>
    <t xml:space="preserve">                       B.II.4.a) Crediti v/Aziende sanitarie pubbliche della Regione</t>
  </si>
  <si>
    <t>ABA560</t>
  </si>
  <si>
    <t>ABA570</t>
  </si>
  <si>
    <t>ABA580</t>
  </si>
  <si>
    <t>ABA590</t>
  </si>
  <si>
    <t xml:space="preserve">                       B.II.4.b) Acconto quota FSR da distribuire</t>
  </si>
  <si>
    <t>ABA600</t>
  </si>
  <si>
    <t xml:space="preserve">                       B.II.4.c) Crediti v/Aziende sanitarie pubbliche Extraregione</t>
  </si>
  <si>
    <t>ABA610</t>
  </si>
  <si>
    <t xml:space="preserve">            B.II.5) Crediti v/società partecipate e/o enti dipendenti della Regione</t>
  </si>
  <si>
    <t>ABA620</t>
  </si>
  <si>
    <t xml:space="preserve">                       B.II.5.a) Crediti v/enti regionali</t>
  </si>
  <si>
    <t>ABA630</t>
  </si>
  <si>
    <t xml:space="preserve">                       B.II.5.b) Crediti v/sperimentazioni gestionali</t>
  </si>
  <si>
    <t>ABA640</t>
  </si>
  <si>
    <t xml:space="preserve">                       B.II.5.c) Crediti v/altre partecipate</t>
  </si>
  <si>
    <t>ABA650</t>
  </si>
  <si>
    <t xml:space="preserve">            B.II.6) Crediti v/Erario</t>
  </si>
  <si>
    <t>ABA660</t>
  </si>
  <si>
    <t xml:space="preserve">            B.II.7) Crediti v/altri</t>
  </si>
  <si>
    <t>ABA670</t>
  </si>
  <si>
    <t xml:space="preserve">                       B.II.7.a) Crediti v/clienti privati</t>
  </si>
  <si>
    <t>ABA680</t>
  </si>
  <si>
    <t xml:space="preserve">                       B.II.7.b) Crediti v/gestioni liquidatorie</t>
  </si>
  <si>
    <t>ABA690</t>
  </si>
  <si>
    <t xml:space="preserve">                       B.II.7.c) Crediti v/altri soggetti pubblici</t>
  </si>
  <si>
    <t>ABA700</t>
  </si>
  <si>
    <t xml:space="preserve">                       B.II.7.d) Crediti v/altri soggetti pubblici per ricerca</t>
  </si>
  <si>
    <t>ABA710</t>
  </si>
  <si>
    <t xml:space="preserve">                       B.II.7.e) Altri crediti diversi</t>
  </si>
  <si>
    <t>ABA720</t>
  </si>
  <si>
    <t xml:space="preserve">     B.III)  ATTIVITA' FINANZIARIE CHE NON COSTITUISCONO IMMOBILIZZAZIONI</t>
  </si>
  <si>
    <t>ABA730</t>
  </si>
  <si>
    <t xml:space="preserve">            B.III.1)  Partecipazioni che non costituiscono immobilizzazioni</t>
  </si>
  <si>
    <t>ABA740</t>
  </si>
  <si>
    <t xml:space="preserve">            B.III.2)  Altri titoli che non costituiscono immobilizzazioni</t>
  </si>
  <si>
    <t>ABA750</t>
  </si>
  <si>
    <t xml:space="preserve">     B.IV)  DISPONIBILITA' LIQUIDE</t>
  </si>
  <si>
    <t>ABA760</t>
  </si>
  <si>
    <t xml:space="preserve">            B.IV.1)  Cassa</t>
  </si>
  <si>
    <t>ABA770</t>
  </si>
  <si>
    <t xml:space="preserve">            B.IV.2)  Istituto Tesoriere</t>
  </si>
  <si>
    <t>ABA780</t>
  </si>
  <si>
    <t xml:space="preserve">            B.IV.3) Tesoreria Unica</t>
  </si>
  <si>
    <t>ABA790</t>
  </si>
  <si>
    <t xml:space="preserve">            B.IV.4) Conto corrente postale</t>
  </si>
  <si>
    <t>ACZ999</t>
  </si>
  <si>
    <t>C)  RATEI E RISCONTI ATTIVI</t>
  </si>
  <si>
    <t>ACA000</t>
  </si>
  <si>
    <t xml:space="preserve">     C.I) RATEI ATTIVI</t>
  </si>
  <si>
    <t>ACA010</t>
  </si>
  <si>
    <t xml:space="preserve">            C.I.1) Ratei attivi</t>
  </si>
  <si>
    <t>ACA020</t>
  </si>
  <si>
    <t xml:space="preserve">            C.I.2) Ratei attivi v/Aziende sanitarie pubbliche della Regione</t>
  </si>
  <si>
    <t>ACA030</t>
  </si>
  <si>
    <t xml:space="preserve">     C.II) RISCONTI ATTIVI</t>
  </si>
  <si>
    <t>ACA040</t>
  </si>
  <si>
    <t xml:space="preserve">            C.II.1) Risconti attivi</t>
  </si>
  <si>
    <t>ACA050</t>
  </si>
  <si>
    <t xml:space="preserve">            C.II.2) Risconti attivi v/Aziende sanitarie pubbliche della Regione</t>
  </si>
  <si>
    <t>ADZ999</t>
  </si>
  <si>
    <t>D)  CONTI D'ORDINE</t>
  </si>
  <si>
    <t>F)  CONTI D'ORDINE</t>
  </si>
  <si>
    <t>ADA000</t>
  </si>
  <si>
    <t xml:space="preserve">     D.I) CANONI DI LEASING ANCORA DA PAGARE</t>
  </si>
  <si>
    <t>ADA010</t>
  </si>
  <si>
    <t xml:space="preserve">     D.II) DEPOSITI CAUZIONALI</t>
  </si>
  <si>
    <t>ADA020</t>
  </si>
  <si>
    <t xml:space="preserve">     D.III) BENI IN COMODATO</t>
  </si>
  <si>
    <t>ADA030</t>
  </si>
  <si>
    <t xml:space="preserve">     D.IV) ALTRI CONTI D'ORDINE</t>
  </si>
  <si>
    <t>PAZ999</t>
  </si>
  <si>
    <t>A)  PATRIMONIO NETTO</t>
  </si>
  <si>
    <t>PAA000</t>
  </si>
  <si>
    <t xml:space="preserve">     A.I) FONDO DI DOTAZIONE</t>
  </si>
  <si>
    <t>PAA010</t>
  </si>
  <si>
    <t xml:space="preserve">     A.II) FINANZIAMENTI PER INVESTIMENTI</t>
  </si>
  <si>
    <t>PAA020</t>
  </si>
  <si>
    <t xml:space="preserve">            A.II.1) Finanziamenti per beni di prima dotazione</t>
  </si>
  <si>
    <t>PAA030</t>
  </si>
  <si>
    <t xml:space="preserve">            A.II.2) Finanziamenti da Stato per investimenti</t>
  </si>
  <si>
    <t>PAA040</t>
  </si>
  <si>
    <t xml:space="preserve">                       A.II.2.a) Finanziamenti da Stato per investimenti - ex art. 20 legge 67/88</t>
  </si>
  <si>
    <t>PAA050</t>
  </si>
  <si>
    <t xml:space="preserve">                       A.II.2.b) Finanziamenti da Stato per investimenti - ricerca</t>
  </si>
  <si>
    <t>PAA060</t>
  </si>
  <si>
    <t xml:space="preserve">                       A.II.2.c) Finanziamenti da Stato per investimenti - altro</t>
  </si>
  <si>
    <t>PAA070</t>
  </si>
  <si>
    <t xml:space="preserve">            A.II.3) Finanziamenti da Regione per investimenti</t>
  </si>
  <si>
    <t>PAA080</t>
  </si>
  <si>
    <t xml:space="preserve">            A.II.4) Finanziamenti da altri soggetti pubblici per investimenti</t>
  </si>
  <si>
    <t>PAA090</t>
  </si>
  <si>
    <t xml:space="preserve">            A.II.5) Finanziamenti per investimenti da rettifica contributi in conto esercizio</t>
  </si>
  <si>
    <t>PAA100</t>
  </si>
  <si>
    <t xml:space="preserve">     A.III) RISERVE DA DONAZIONI E LASCITI VINCOLATI AD INVESTIMENTI</t>
  </si>
  <si>
    <t>PAA110</t>
  </si>
  <si>
    <t xml:space="preserve">     A.IV) ALTRE RISERVE</t>
  </si>
  <si>
    <t>PAA120</t>
  </si>
  <si>
    <t xml:space="preserve">            A.IV.1) Riserve da rivalutazioni</t>
  </si>
  <si>
    <t>PAA130</t>
  </si>
  <si>
    <t xml:space="preserve">            A.IV.2) Riserve da plusvalenze da reinvestire</t>
  </si>
  <si>
    <t>PAA140</t>
  </si>
  <si>
    <t xml:space="preserve">            A.IV.3) Contributi da reinvestire</t>
  </si>
  <si>
    <t>PAA150</t>
  </si>
  <si>
    <t xml:space="preserve">            A.IV.4) Riserve da utili di esercizio destinati ad investimenti</t>
  </si>
  <si>
    <t>PAA160</t>
  </si>
  <si>
    <t xml:space="preserve">            A.IV.5) Riserve diverse</t>
  </si>
  <si>
    <t>PAA170</t>
  </si>
  <si>
    <t xml:space="preserve">     A.V) CONTRIBUTI PER RIPIANO PERDITE</t>
  </si>
  <si>
    <t>PAA180</t>
  </si>
  <si>
    <t xml:space="preserve">            A.V.1) Contributi per copertura debiti al 31/12/2005</t>
  </si>
  <si>
    <t>PAA190</t>
  </si>
  <si>
    <r>
      <t xml:space="preserve">            A.V.2) 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</si>
  <si>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PAA200</t>
  </si>
  <si>
    <t xml:space="preserve">            A.V.3) Altro</t>
  </si>
  <si>
    <t>PAA210</t>
  </si>
  <si>
    <t xml:space="preserve">     A.VI) UTILI (PERDITE) PORTATI A NUOVO</t>
  </si>
  <si>
    <t>PAA220</t>
  </si>
  <si>
    <t xml:space="preserve">     A.VII) UTILE (PERDITA) D'ESERCIZIO</t>
  </si>
  <si>
    <t>PBZ999</t>
  </si>
  <si>
    <t>B)  FONDI PER RISCHI E ONERI</t>
  </si>
  <si>
    <t>PBA000</t>
  </si>
  <si>
    <t xml:space="preserve">     B.I)  FONDI PER IMPOSTE, ANCHE DIFFERITE</t>
  </si>
  <si>
    <t>PBA010</t>
  </si>
  <si>
    <t xml:space="preserve">     B.II)  FONDI PER RISCHI</t>
  </si>
  <si>
    <t>PBA020</t>
  </si>
  <si>
    <t xml:space="preserve">           B.II.1) Fondo rischi per cause civili ed oneri processuali</t>
  </si>
  <si>
    <t>PBA030</t>
  </si>
  <si>
    <t xml:space="preserve">           B.II.2) Fondo rischi per contenzioso personale dipendente</t>
  </si>
  <si>
    <t>PBA040</t>
  </si>
  <si>
    <t xml:space="preserve">           B.II.3) Fondo rischi connessi all'acquisto di prestazioni sanitarie da privato</t>
  </si>
  <si>
    <t>PBA050</t>
  </si>
  <si>
    <t xml:space="preserve">           B.II.4) Fondo rischi per copertura diretta dei rischi (autoassicurazione)</t>
  </si>
  <si>
    <t>PBA060</t>
  </si>
  <si>
    <t xml:space="preserve">           B.II.5) Altri fondi rischi</t>
  </si>
  <si>
    <t>PBA070</t>
  </si>
  <si>
    <t xml:space="preserve">     B.III) FONDI DA DISTRIBUIRE</t>
  </si>
  <si>
    <t>PBA080</t>
  </si>
  <si>
    <t xml:space="preserve">           B.III.1) FSR indistinto da distribuire</t>
  </si>
  <si>
    <t>PBA090</t>
  </si>
  <si>
    <t xml:space="preserve">           B.III.2) FSR vincolato da distribuire</t>
  </si>
  <si>
    <t>PBA100</t>
  </si>
  <si>
    <t xml:space="preserve">           B.III.3) Fondo per ripiano disavanzi pregressi</t>
  </si>
  <si>
    <t>PBA110</t>
  </si>
  <si>
    <t xml:space="preserve">           B.III.4) Fondo finanziamento sanitario aggiuntivo corrente LEA</t>
  </si>
  <si>
    <t>PBA120</t>
  </si>
  <si>
    <t xml:space="preserve">           B.III.5) Fondo finanziamento sanitario aggiuntivo corrente extra LEA</t>
  </si>
  <si>
    <t>PBA130</t>
  </si>
  <si>
    <t xml:space="preserve">           B.III.6) Fondo finanziamento per ricerca</t>
  </si>
  <si>
    <t>PBA140</t>
  </si>
  <si>
    <t xml:space="preserve">           B.III.7) Fondo finanziamento per investimenti</t>
  </si>
  <si>
    <t>PBA150</t>
  </si>
  <si>
    <t xml:space="preserve">     B.IV) QUOTE INUTILIZZATE CONTRIBUTI</t>
  </si>
  <si>
    <t>PBA160</t>
  </si>
  <si>
    <t>PBA170</t>
  </si>
  <si>
    <t xml:space="preserve">           B.IV.2) Quote inutilizzate contributi vincolati da soggetti pubblici (extra fondo)</t>
  </si>
  <si>
    <t>PBA180</t>
  </si>
  <si>
    <t xml:space="preserve">           B.IV.3) Quote inutilizzate contributi per ricerca</t>
  </si>
  <si>
    <t>PBA190</t>
  </si>
  <si>
    <t xml:space="preserve">           B.IV.4) Quote inutilizzate contributi vincolati da privati</t>
  </si>
  <si>
    <t>PBA200</t>
  </si>
  <si>
    <t xml:space="preserve">     B.V)  ALTRI FONDI PER ONERI E SPESE</t>
  </si>
  <si>
    <t>PBA210</t>
  </si>
  <si>
    <t xml:space="preserve">           B.V.1) Fondi integrativi pensione</t>
  </si>
  <si>
    <t>PBA220</t>
  </si>
  <si>
    <t xml:space="preserve">           B.V.2) Fondi rinnovi contrattuali</t>
  </si>
  <si>
    <t>PBA230</t>
  </si>
  <si>
    <t xml:space="preserve">                       B.V.2.a) Fondo rinnovi contrattuali personale dipendente </t>
  </si>
  <si>
    <t>PBA240</t>
  </si>
  <si>
    <t xml:space="preserve">                       B.V.2.b) Fondo rinnovi convenzioni MMG/PLS/MCA</t>
  </si>
  <si>
    <t>PBA250</t>
  </si>
  <si>
    <t xml:space="preserve">                       B.V.2.c) Fondo rinnovi convenzioni medici Sumai</t>
  </si>
  <si>
    <t>PBA260</t>
  </si>
  <si>
    <t xml:space="preserve">           B.V.3) Altri fondi per oneri e spese</t>
  </si>
  <si>
    <t>PCZ999</t>
  </si>
  <si>
    <t>C)  TRATTAMENTO FINE RAPPORTO</t>
  </si>
  <si>
    <t>PCA000</t>
  </si>
  <si>
    <t xml:space="preserve">     C.I)  FONDO PER PREMI OPEROSITA' MEDICI SUMAI</t>
  </si>
  <si>
    <t>PCA010</t>
  </si>
  <si>
    <t xml:space="preserve">     C.II)  FONDO PER TRATTAMENTO DI FINE RAPPORTO DIPENDENTI</t>
  </si>
  <si>
    <t>PDZ999</t>
  </si>
  <si>
    <t>D)  DEBITI</t>
  </si>
  <si>
    <t>PDA000</t>
  </si>
  <si>
    <t xml:space="preserve">     D.I) DEBITI PER MUTUI PASSIVI</t>
  </si>
  <si>
    <t>PDA010</t>
  </si>
  <si>
    <t xml:space="preserve">     D.II) DEBITI V/STATO</t>
  </si>
  <si>
    <t>PDA020</t>
  </si>
  <si>
    <t xml:space="preserve">           D.II.1) Debiti v/Stato per mobilità passiva extraregionale</t>
  </si>
  <si>
    <t>PDA030</t>
  </si>
  <si>
    <t xml:space="preserve">           D.II.2) Debiti v/Stato per mobilità passiva internazionale</t>
  </si>
  <si>
    <t>PDA040</t>
  </si>
  <si>
    <t xml:space="preserve">           D.II.3) Acconto quota FSR v/Stato</t>
  </si>
  <si>
    <t>PDA050</t>
  </si>
  <si>
    <t xml:space="preserve">           D.II.4) Debiti v/Stato per restituzione finanziamenti - per ricerca</t>
  </si>
  <si>
    <t>PDA060</t>
  </si>
  <si>
    <t xml:space="preserve">           D.II.5) Altri debiti v/Stato</t>
  </si>
  <si>
    <t>PDA070</t>
  </si>
  <si>
    <t xml:space="preserve">     D.III) DEBITI V/REGIONE O PROVINCIA AUTONOMA</t>
  </si>
  <si>
    <t>PDA080</t>
  </si>
  <si>
    <t xml:space="preserve">           D.III.1) Debiti v/Regione o Provincia Autonoma per finanziamenti</t>
  </si>
  <si>
    <t>PDA090</t>
  </si>
  <si>
    <t xml:space="preserve">           D.III.2) Debiti v/Regione o Provincia Autonoma per mobilità passiva intraregionale</t>
  </si>
  <si>
    <t>PDA100</t>
  </si>
  <si>
    <t xml:space="preserve">           D.III.3) Debiti v/Regione o Provincia Autonoma per mobilità passiva extraregionale</t>
  </si>
  <si>
    <t>PDA110</t>
  </si>
  <si>
    <t xml:space="preserve">           D.III.4) Acconto quota FSR da Regione o Provincia Autonoma</t>
  </si>
  <si>
    <t>PDA120</t>
  </si>
  <si>
    <t xml:space="preserve">           D.III.5) Altri debiti v/Regione o Provincia Autonoma</t>
  </si>
  <si>
    <t>PDA130</t>
  </si>
  <si>
    <t xml:space="preserve">     D.IV) DEBITI V/COMUNI</t>
  </si>
  <si>
    <t>PDA140</t>
  </si>
  <si>
    <t xml:space="preserve">     D.V) DEBITI V/AZIENDE SANITARIE PUBBLICHE</t>
  </si>
  <si>
    <t>PDA150</t>
  </si>
  <si>
    <t xml:space="preserve">           D.V.1) Debiti v/Aziende sanitarie pubbliche della Regione</t>
  </si>
  <si>
    <t>PDA160</t>
  </si>
  <si>
    <t xml:space="preserve">                       D.V.1.a) Debiti v/Aziende sanitarie pubbliche della Regione - per quota FSR</t>
  </si>
  <si>
    <t>PDA170</t>
  </si>
  <si>
    <t>PDA180</t>
  </si>
  <si>
    <t>PDA190</t>
  </si>
  <si>
    <t>PDA200</t>
  </si>
  <si>
    <t>PDA210</t>
  </si>
  <si>
    <t xml:space="preserve">                       D.V.1.f) Debiti v/Aziende sanitarie pubbliche della Regione - per altre prestazioni</t>
  </si>
  <si>
    <t>PDA220</t>
  </si>
  <si>
    <t xml:space="preserve">           D.V.2) Debiti v/Aziende sanitarie pubbliche Extraregione </t>
  </si>
  <si>
    <t>PDA230</t>
  </si>
  <si>
    <t>PDA240</t>
  </si>
  <si>
    <t xml:space="preserve">     D.VI) DEBITI V/ SOCIETA' PARTECIPATE E/O ENTI DIPENDENTI DELLA REGIONE</t>
  </si>
  <si>
    <t>PDA250</t>
  </si>
  <si>
    <t xml:space="preserve">            D.VI.1) Debiti v/enti regionali</t>
  </si>
  <si>
    <t>PDA260</t>
  </si>
  <si>
    <t xml:space="preserve">            D.VI.2) Debiti v/sperimentazioni gestionali</t>
  </si>
  <si>
    <t>PDA270</t>
  </si>
  <si>
    <t xml:space="preserve">            D.VI.3) Debiti v/altre partecipate</t>
  </si>
  <si>
    <t>PDA280</t>
  </si>
  <si>
    <t xml:space="preserve">     D.VII) DEBITI V/FORNITORI</t>
  </si>
  <si>
    <t>PDA290</t>
  </si>
  <si>
    <t>PDA300</t>
  </si>
  <si>
    <t xml:space="preserve">            D.VII.2) Debiti verso altri fornitori</t>
  </si>
  <si>
    <t>PDA310</t>
  </si>
  <si>
    <t xml:space="preserve">     D.VIII) DEBITI V/ISTITUTO TESORIERE</t>
  </si>
  <si>
    <t>PDA320</t>
  </si>
  <si>
    <t xml:space="preserve">     D.IX) DEBITI TRIBUTARI</t>
  </si>
  <si>
    <t>PDA330</t>
  </si>
  <si>
    <t xml:space="preserve">     D.X) DEBITI V/ISTITUTI PREVIDENZIALI, ASSISTENZIALI E SICUREZZA SOCIALE</t>
  </si>
  <si>
    <t>PDA340</t>
  </si>
  <si>
    <t xml:space="preserve">     D.XI)  DEBITI V/ALTRI</t>
  </si>
  <si>
    <t>PDA350</t>
  </si>
  <si>
    <t xml:space="preserve">           D.XI.1) Debiti v/altri finanziatori</t>
  </si>
  <si>
    <t>PDA360</t>
  </si>
  <si>
    <t xml:space="preserve">           D.XI.2) Debiti v/dipendenti</t>
  </si>
  <si>
    <t>PDA370</t>
  </si>
  <si>
    <t xml:space="preserve">           D.XI.3) Debiti v/gestioni liquidatorie</t>
  </si>
  <si>
    <t>PDA380</t>
  </si>
  <si>
    <t xml:space="preserve">           D.XI.4) Altri debiti diversi</t>
  </si>
  <si>
    <t>PEZ999</t>
  </si>
  <si>
    <t>E)  RATEI E RISCONTI PASSIVI</t>
  </si>
  <si>
    <t>PEA000</t>
  </si>
  <si>
    <t xml:space="preserve">     E.I) RATEI PASSIVI</t>
  </si>
  <si>
    <t>PEA010</t>
  </si>
  <si>
    <t xml:space="preserve">            E.I.1) Ratei passivi</t>
  </si>
  <si>
    <t>PEA020</t>
  </si>
  <si>
    <t xml:space="preserve">            E.I.2) Ratei passivi v/Aziende sanitarie pubbliche della Regione</t>
  </si>
  <si>
    <t>PEA030</t>
  </si>
  <si>
    <t xml:space="preserve">     E.II) RISCONTI PASSIVI</t>
  </si>
  <si>
    <t>PEA040</t>
  </si>
  <si>
    <t xml:space="preserve">           E.II.1) Risconti passivi</t>
  </si>
  <si>
    <t>PEA050</t>
  </si>
  <si>
    <t xml:space="preserve">           E.II.2) Risconti passivi v/Aziende sanitarie pubbliche della Regione</t>
  </si>
  <si>
    <t>PFZ999</t>
  </si>
  <si>
    <t>PFA000</t>
  </si>
  <si>
    <t xml:space="preserve">     F.I) CANONI DI LEASING ANCORA DA PAGARE</t>
  </si>
  <si>
    <t>PFA010</t>
  </si>
  <si>
    <t xml:space="preserve">     F.II) DEPOSITI CAUZIONALI</t>
  </si>
  <si>
    <t>PFA020</t>
  </si>
  <si>
    <t xml:space="preserve">     F.III) BENI IN COMODATO</t>
  </si>
  <si>
    <t>PFA030</t>
  </si>
  <si>
    <t xml:space="preserve">     F.IV) ALTRI CONTI D'ORDINE</t>
  </si>
  <si>
    <t>SP - nuovo modello</t>
  </si>
  <si>
    <t>AZZ999</t>
  </si>
  <si>
    <t>PZZ999</t>
  </si>
  <si>
    <t>D) TOTALE ATTIVO</t>
  </si>
  <si>
    <t>F) TOTALE PASSIVO E PATRIMONIO NETTO</t>
  </si>
  <si>
    <t xml:space="preserve">            A.II.8) Altre immobilizzazioni materiali</t>
  </si>
  <si>
    <t xml:space="preserve">                       A.II.8.a) Altre immobilizzazioni materiali</t>
  </si>
  <si>
    <t xml:space="preserve">                       A.II.8.b) F.do Amm.to Altre immobilizzazioni materiali</t>
  </si>
  <si>
    <t xml:space="preserve">                            A.III.2.b.4) Titoli diversi</t>
  </si>
  <si>
    <t xml:space="preserve">                       B.I.1.g)  Materiali e prodotti per uso veterinario</t>
  </si>
  <si>
    <t xml:space="preserve">                            B.II.4.a.3) Crediti v/Aziende sanitarie pubbliche della Regione - per altre prestazioni</t>
  </si>
  <si>
    <t xml:space="preserve">                            B.II.4.a.2) Crediti v/Aziende sanitarie pubbliche della Regione - per mobilità non in compensazione</t>
  </si>
  <si>
    <t xml:space="preserve">                            B.II.4.a.1) Crediti v/Aziende sanitarie pubbliche della Regione - per mobilità in compensazione</t>
  </si>
  <si>
    <t xml:space="preserve">                            B.II.2.b.5) Crediti v/Regione o Provincia Autonoma per ricostituzione risorse da investimenti esercizi precedenti</t>
  </si>
  <si>
    <t xml:space="preserve">                            B.II.2.b.1) Crediti v/Regione o Provincia Autonoma per finanziamenti per investimenti</t>
  </si>
  <si>
    <t xml:space="preserve">                            B.II.2.a.8)  Crediti v/Regione o Provincia Autonoma per finanziamento sanitario aggiuntivo corrente extra LEA</t>
  </si>
  <si>
    <t xml:space="preserve">                            B.II.2.a.7)  Crediti v/Regione o Provincia Autonoma per finanziamento sanitario aggiuntivo corrente LEA</t>
  </si>
  <si>
    <t xml:space="preserve">                            B.II.2.a.3)  Crediti v/Regione o Provincia Autonoma per mobilità attiva extraregionale</t>
  </si>
  <si>
    <t xml:space="preserve">                            B.II.2.a.2)  Crediti v/Regione o Provincia Autonoma per mobilità attiva intraregionale</t>
  </si>
  <si>
    <t xml:space="preserve">            D.VII.1) Debiti verso erogatori (privati accreditati e convenzionati) di prestazioni sanitarie </t>
  </si>
  <si>
    <t xml:space="preserve">           D.V.3) Debiti v/Aziende sanitarie pubbliche della Regione per versamenti c/patrimonio netto</t>
  </si>
  <si>
    <t xml:space="preserve">                       D.V.1.e) Debiti v/Aziende sanitarie pubbliche della Regione - per mobilità non in compensazione</t>
  </si>
  <si>
    <t xml:space="preserve">                       D.V.1.d) Debiti v/Aziende sanitarie pubbliche della Regione - per mobilità in compensazione</t>
  </si>
  <si>
    <t xml:space="preserve">                       D.V.1.c) Debiti v/Aziende sanitarie pubbliche della Regione - per finanziamento sanitario aggiuntivo corrente extra LEA</t>
  </si>
  <si>
    <t xml:space="preserve">                       D.V.1.b) Debiti v/Aziende sanitarie pubbliche della Regione - per finanziamento sanitario aggiuntivo corrente LEA</t>
  </si>
  <si>
    <t xml:space="preserve">           B.IV.1) Quote inutilizzate contributi da Regione o Prov. Aut. per quota F.S. vincolato</t>
  </si>
  <si>
    <t xml:space="preserve">                       A.I.3.a) Diritti di brevetto e diritti di utilizzazione delle opere d'ingegno -  derivanti dall'attività di ricerca</t>
  </si>
  <si>
    <t xml:space="preserve">                       A.I.3.b) F.do Amm.to diritti di brevetto e diritti di utilizzazione delle opere d'ingegno - derivanti dall'attività di ricerca</t>
  </si>
  <si>
    <t xml:space="preserve">                       A.I.3.d) F.do Amm.to diritti di brevetto e diritti di utilizzazione delle opere d'ingegno - altri</t>
  </si>
  <si>
    <t>PDA232</t>
  </si>
  <si>
    <t>PDA234</t>
  </si>
  <si>
    <t>PDA231</t>
  </si>
  <si>
    <t>PDA233</t>
  </si>
  <si>
    <t>ABA201</t>
  </si>
  <si>
    <t>ADA021</t>
  </si>
  <si>
    <t>PBA051</t>
  </si>
  <si>
    <t>PBA151</t>
  </si>
  <si>
    <t>PFA021</t>
  </si>
  <si>
    <t>SP - vecchio modello</t>
  </si>
  <si>
    <t>A.I.1) Costi di impianto e di ampliamento</t>
  </si>
  <si>
    <t>A.I.2) Costi di ricerca e sviluppo</t>
  </si>
  <si>
    <t>A.I.3) Diritti di brevetto e diritti di utilizzazione delle opere d'ingegno</t>
  </si>
  <si>
    <t>A.I.4) Immobilizzazioni immateriali in corso e acconti</t>
  </si>
  <si>
    <t>A.I.5) Altre immobilizzazioni immateriali</t>
  </si>
  <si>
    <t>A.I.6) Fondo Svalutazione immobilizzazioni immateriali</t>
  </si>
  <si>
    <t>A.II.1) Terreni</t>
  </si>
  <si>
    <t>A.II.2) Fabbricati</t>
  </si>
  <si>
    <t>A.II.3) Impianti e macchinari</t>
  </si>
  <si>
    <t>A.II.4) Attrezzature sanitarie e scientifiche</t>
  </si>
  <si>
    <t>A.II.5) Mobili e arredi</t>
  </si>
  <si>
    <t>A.II.6) Automezzi</t>
  </si>
  <si>
    <t>A.II.7) Oggetti d'arte</t>
  </si>
  <si>
    <t>A.II.8) Altre immobilizzazioni materiali</t>
  </si>
  <si>
    <t>A.II.9) Immobilizzazioni materiali in corso e acconti</t>
  </si>
  <si>
    <t>A.II.10) Fondo Svalutazione immobilizzazioni materiali</t>
  </si>
  <si>
    <t>A.III.1) Crediti finanziari</t>
  </si>
  <si>
    <t>A.III.2) Titoli</t>
  </si>
  <si>
    <t>A.III.2.b.1) Titoli di Stato</t>
  </si>
  <si>
    <t>A.III.2.b.2) Altre Obbligazioni</t>
  </si>
  <si>
    <t>A.III.2.b.3) Titoli azionari quotati in Borsa</t>
  </si>
  <si>
    <t>A.III.2.b.4) Titoli diversi</t>
  </si>
  <si>
    <t>B.I.1) Rimanenze beni sanitari</t>
  </si>
  <si>
    <t>B.I.2) Rimanenze beni non sanitari</t>
  </si>
  <si>
    <t>B.II.1.a) Crediti v/Stato per spesa corrente - FSN indistinto</t>
  </si>
  <si>
    <t>B.II.2.b.1) Crediti v/Regione o Provincia Autonoma per finanziamenti per investimenti</t>
  </si>
  <si>
    <t>B.II.2.b.2) Crediti v/Regione o Provincia Autonoma per incremento fondo 
dotazione</t>
  </si>
  <si>
    <t>B.II.2.b.3) Crediti v/Regione o Provincia Autonoma per ripiano perdite</t>
  </si>
  <si>
    <t>B.II.4) Crediti v/Aziende sanitarie pubbliche</t>
  </si>
  <si>
    <t>B.II.4.a.1) Crediti v/Aziende sanitarie pubbliche della Regione - per mobilità in compensazione</t>
  </si>
  <si>
    <t>B.II.4.a.2) Crediti v/Aziende sanitarie pubbliche della Regione - per mobilità non in compensazione</t>
  </si>
  <si>
    <t>B.II.4.a.3) Crediti v/Aziende sanitarie pubbliche della Regione - per altre prestazioni</t>
  </si>
  <si>
    <t>B.II.5) Crediti v/società partecipate e/o enti dipendenti della Regione</t>
  </si>
  <si>
    <t>B.II.6) Crediti v/Erario</t>
  </si>
  <si>
    <t>B.II.7) Crediti v/altri</t>
  </si>
  <si>
    <t>B.IV.3) Tesoreria Unica</t>
  </si>
  <si>
    <t>B.IV.4) Conto corrente postale</t>
  </si>
  <si>
    <t>C.I.1) Ratei attivi</t>
  </si>
  <si>
    <t>C.I.2) Ratei attivi v/Aziende sanitarie pubbliche della Regione</t>
  </si>
  <si>
    <t>C.II.1) Risconti attivi</t>
  </si>
  <si>
    <t>C.II.2) Risconti attivi v/Aziende sanitarie pubbliche della Regione</t>
  </si>
  <si>
    <t>A.II.1) Finanziamenti per beni di prima dotazione</t>
  </si>
  <si>
    <t>A.II.2) Finanziamenti da Stato per investimenti</t>
  </si>
  <si>
    <t>A.II.3) Finanziamenti da Regione per investimenti</t>
  </si>
  <si>
    <t>A.II.4) Finanziamenti da altri soggetti pubblici per investimenti</t>
  </si>
  <si>
    <t>A.II.5) Finanziamenti per investimenti da rettifica contributi in conto esercizio</t>
  </si>
  <si>
    <t>A.IV.1) Riserve da rivalutazioni</t>
  </si>
  <si>
    <t>A.IV.2) Riserve da plusvalenze da reinvestire</t>
  </si>
  <si>
    <t>A.IV.3) Contributi da reinvestire</t>
  </si>
  <si>
    <t>A.IV.4) Riserve da utili di esercizio destinati ad investimenti</t>
  </si>
  <si>
    <t>A.IV.5) Riserve diverse</t>
  </si>
  <si>
    <t>A.V.1) Contributi per copertura debiti al 31/12/2005</t>
  </si>
  <si>
    <t>A.V.2) Contributi per ricostituzione risorse da investimenti esercizi precedenti</t>
  </si>
  <si>
    <t>A.V.3) Altro</t>
  </si>
  <si>
    <t>D.V.3.a) Debiti v/Aziende sanitarie pubbliche della Regione per versamenti c/patrimonio netto - finanziamenti per investimenti</t>
  </si>
  <si>
    <t>D.V.3.b) Debiti v/Aziende sanitarie pubbliche della Regione per versamenti c/patrimonio netto - incremento fondo dotazione</t>
  </si>
  <si>
    <t>D.V.3.c) Debiti v/Aziende sanitarie pubbliche della Regione per versamenti c/patrimonio netto - ripiano perdite</t>
  </si>
  <si>
    <t>D.VI.1) Debiti v/enti regionali</t>
  </si>
  <si>
    <t>D.VI.2) Debiti v/sperimentazioni gestionali</t>
  </si>
  <si>
    <t>D.VI.3) Debiti v/altre partecipate</t>
  </si>
  <si>
    <t xml:space="preserve">D.VII.1) Debiti verso erogatori (privati accreditati e convenzionati) di prestazioni sanitarie </t>
  </si>
  <si>
    <t>E.I.1) Ratei passivi</t>
  </si>
  <si>
    <t>E.I.2) Ratei passivi v/Aziende sanitarie pubbliche della Regione</t>
  </si>
  <si>
    <t>A.I) IMMOBILIZZAZIONI IMMATERIALI</t>
  </si>
  <si>
    <t>A.I.1.a) Costi di impianto e di ampliamento</t>
  </si>
  <si>
    <t>A.I.1.b) F.do Amm.to costi di impianto e di ampliamento</t>
  </si>
  <si>
    <t>A.I.2.a) Costi di ricerca e sviluppo</t>
  </si>
  <si>
    <t>A.I.3.b) F.do Amm.to diritti di brevetto e diritti di utilizzazione delle opere d'ingegno - derivanti dall'attività di ricerca</t>
  </si>
  <si>
    <t>A.I.3.c) Diritti di brevetto e diritti di utilizzazione delle opere d'ingegno - altri</t>
  </si>
  <si>
    <t>A.I.3.d) F.do Amm.to diritti di brevetto e diritti di utilizzazione delle opere d'ingegno - altri</t>
  </si>
  <si>
    <t>A.I.5.a) Concessioni, licenze, marchi e diritti simili</t>
  </si>
  <si>
    <t>A.I.5.b) F.do Amm.to concessioni, licenze, marchi e diritti simili</t>
  </si>
  <si>
    <t>A.I.5.c) Migliorie su beni di terzi</t>
  </si>
  <si>
    <t>A.I.5.d) F.do Amm.to migliorie su beni di terzi</t>
  </si>
  <si>
    <t>A.I.5.e) Pubblicità</t>
  </si>
  <si>
    <t>A.I.5.f) F.do Amm.to pubblicità</t>
  </si>
  <si>
    <t>A.I.5.g) Altre immobilizzazioni immateriali</t>
  </si>
  <si>
    <t>A.I.5.h) F.do Amm.to altre immobilizzazioni immateriali</t>
  </si>
  <si>
    <t>A.I.6.a) F.do Svalut. Costi di impianto e di ampliamento</t>
  </si>
  <si>
    <t>A.I.6.b) F.do Svalut. Costi di ricerca e sviluppo</t>
  </si>
  <si>
    <t>A.I.6.c) F.do Svalut. Diritti di brevetto e diritti di utilizzazione delle opere d'ingegno</t>
  </si>
  <si>
    <t>A.I.6.d) F.do Svalut. Altre immobilizzazioni immateriali</t>
  </si>
  <si>
    <t>A.II)IMMOBILIZZAZIONI MATERIALI</t>
  </si>
  <si>
    <t>A.II.1.a) Terreni disponibili</t>
  </si>
  <si>
    <t>A.II.1.b) Terreni indisponibili</t>
  </si>
  <si>
    <t>A.II.2.a) Fabbricati non strumentali (disponibili)</t>
  </si>
  <si>
    <t>A.II.2.a.1) Fabbricati non strumentali (disponibili)</t>
  </si>
  <si>
    <t>A.II.2.a.2) F.do Amm.to Fabbricati non strumentali (disponibili)</t>
  </si>
  <si>
    <t>A.II.2.b) Fabbricati strumentali (indisponibili)</t>
  </si>
  <si>
    <t>A.II.2.b.1) Fabbricati strumentali (indisponibili)</t>
  </si>
  <si>
    <t>A.II.2.b.2) F.do Amm.to Fabbricati strumentali (indisponibili)</t>
  </si>
  <si>
    <t>A.II.3.a) Impianti e macchinari</t>
  </si>
  <si>
    <t>A.II.3.b) F.do Amm.to Impianti e macchinari</t>
  </si>
  <si>
    <t>A.II.4.a) Attrezzature sanitarie e scientifiche</t>
  </si>
  <si>
    <t>A.II.4.b) F.do Amm.to Attrezzature sanitarie e scientifiche</t>
  </si>
  <si>
    <t>A.II.5.a) Mobili e arredi</t>
  </si>
  <si>
    <t>A.II.5.b) F.do Amm.to Mobili e arredi</t>
  </si>
  <si>
    <t>A.II.6.a) Automezzi</t>
  </si>
  <si>
    <t>A.II.6.b) F.do Amm.to Automezzi</t>
  </si>
  <si>
    <t>A.II.8.a) Altre immobilizzazioni materiali</t>
  </si>
  <si>
    <t>A.II.8.b) F.do Amm.to Altre immobilizzazioni materiali</t>
  </si>
  <si>
    <t>A.II.10.a) F.do Svalut. Terreni</t>
  </si>
  <si>
    <t>A.II.10.b) F.do Svalut. Fabbricati</t>
  </si>
  <si>
    <t>A.II.10.c) F.do Svalut. Impianti e macchinari</t>
  </si>
  <si>
    <t>A.II.10.d) F.do Svalut. Attrezzature sanitarie e scientifiche</t>
  </si>
  <si>
    <t>A.II.10.e) F.do Svalut. Mobili e arredi</t>
  </si>
  <si>
    <t>A.II.10.f) F.do Svalut. Automezzi</t>
  </si>
  <si>
    <t>A.II.10.g) F.do Svalut. Oggetti d'arte</t>
  </si>
  <si>
    <t>A.II.10.h) F.do Svalut. Altre immobilizzazioni materiali</t>
  </si>
  <si>
    <t>A.III)IMMOBILIZZAZIONI FINANZIARIE</t>
  </si>
  <si>
    <t>A.III.1.a) Crediti finanziari v/Stato</t>
  </si>
  <si>
    <t>A.III.1.b) Crediti finanziari v/Regione</t>
  </si>
  <si>
    <t>A.III.1.c) Crediti finanziari v/partecipate</t>
  </si>
  <si>
    <t>A.III.1.d) Crediti finanziari v/altri</t>
  </si>
  <si>
    <t>A.III.2.a) Partecipazioni</t>
  </si>
  <si>
    <t>A.III.2.b) Altri titoli</t>
  </si>
  <si>
    <t>A.I) FONDO DI DOTAZIONE</t>
  </si>
  <si>
    <t>A.II) FINANZIAMENTI PER INVESTIMENTI</t>
  </si>
  <si>
    <t>A.II.2.a) Finanziamenti da Stato per investimenti - ex art. 20 legge 67/88</t>
  </si>
  <si>
    <t>A.II.2.b) Finanziamenti da Stato per investimenti - ricerca</t>
  </si>
  <si>
    <t>A.II.2.c) Finanziamenti da Stato per investimenti - altro</t>
  </si>
  <si>
    <t>A.III) RISERVE DA DONAZIONI E LASCITI VINCOLATI AD INVESTIMENTI</t>
  </si>
  <si>
    <t>A.IV) ALTRE RISERVE</t>
  </si>
  <si>
    <t>A.V) CONTRIBUTI PER RIPIANO PERDITE</t>
  </si>
  <si>
    <t>A.VI) UTILI (PERDITE) PORTATI A NUOVO</t>
  </si>
  <si>
    <t>A.VII) UTILE (PERDITA) D'ESERCIZIO</t>
  </si>
  <si>
    <t>B.II.2.b) Crediti v/Regione o Provincia Autonoma per versamenti a patrimonio netto</t>
  </si>
  <si>
    <t>B.II.4.a) Crediti v/Aziende sanitarie pubbliche della Regione</t>
  </si>
  <si>
    <t>B.II.4.b) Acconto quota FSR da distribuire</t>
  </si>
  <si>
    <t>B.II.5.a) Crediti v/enti regionali</t>
  </si>
  <si>
    <t>B.II.5.b) Crediti v/sperimentazioni gestionali</t>
  </si>
  <si>
    <t>B.II.5.c) Crediti v/altre partecipate</t>
  </si>
  <si>
    <t>B.II.7.a) Crediti v/clienti privati</t>
  </si>
  <si>
    <t>B.II.7.b) Crediti v/gestioni liquidatorie</t>
  </si>
  <si>
    <t>B.II.7.c) Crediti v/altri soggetti pubblici</t>
  </si>
  <si>
    <t>B.II.7.d) Crediti v/altri soggetti pubblici per ricerca</t>
  </si>
  <si>
    <t>B.II.1) Fondo rischi per cause civili ed oneri processuali</t>
  </si>
  <si>
    <t>B.II.2) Fondo rischi per contenzioso personale dipendente</t>
  </si>
  <si>
    <t>B.II.3) Fondo rischi connessi all'acquisto di prestazioni sanitarie da privato</t>
  </si>
  <si>
    <t>B.II.4) Fondo rischi per copertura diretta dei rischi (autoassicurazione)</t>
  </si>
  <si>
    <t>B.II.5) Fondo rischi per franchigia assicurativa</t>
  </si>
  <si>
    <t>B.III) FONDI DA DISTRIBUIRE</t>
  </si>
  <si>
    <t>B.III.1) FSR indistinto da distribuire</t>
  </si>
  <si>
    <t>B.III.2) FSR vincolato da distribuire</t>
  </si>
  <si>
    <t>B.III.3) Fondo per ripiano disavanzi pregressi</t>
  </si>
  <si>
    <t>B.III.4) Fondo finanziamento sanitario aggiuntivo corrente LEA</t>
  </si>
  <si>
    <t>B.III.5) Fondo finanziamento sanitario aggiuntivo corrente extra LEA</t>
  </si>
  <si>
    <t>B.III.6) Fondo finanziamento per ricerca</t>
  </si>
  <si>
    <t>B.III.7) Fondo finanziamento per investimenti</t>
  </si>
  <si>
    <t>B.IV) QUOTE INUTILIZZATE CONTRIBUTI</t>
  </si>
  <si>
    <t>B.IV.1) Quote inutilizzate contributi da Regione o Prov. Aut. per quota F.S. indistinto finalizzato</t>
  </si>
  <si>
    <t>B.IV.2) Quote inutilizzate contributi da Regione o Prov. Aut. per quota F.S. vincolato</t>
  </si>
  <si>
    <t>B.IV.3) Quote inutilizzate contributi vincolati da soggetti pubblici (extra fondo)</t>
  </si>
  <si>
    <t>B.IV.4) Quote inutilizzate contributi per ricerca</t>
  </si>
  <si>
    <t>B.IV.5) Quote inutilizzate contributi vincolati da privati</t>
  </si>
  <si>
    <t>B.V.1) Fondi integrativi pensione</t>
  </si>
  <si>
    <t>B.V.2) Fondi rinnovi contrattuali</t>
  </si>
  <si>
    <t xml:space="preserve">B.V.2.a) Fondo rinnovi contrattuali personale dipendente </t>
  </si>
  <si>
    <t>B.V.2.b) Fondo rinnovi convenzioni MMG/PLS/MCA</t>
  </si>
  <si>
    <t>B.V.2.c) Fondo rinnovi convenzioni medici Sumai</t>
  </si>
  <si>
    <t>C.I) RATEI ATTIVI</t>
  </si>
  <si>
    <t>C.II) RISCONTI ATTIVI</t>
  </si>
  <si>
    <t>D.I) DEBITI PER MUTUI PASSIVI</t>
  </si>
  <si>
    <t>D.II) DEBITI V/STATO</t>
  </si>
  <si>
    <t>D.II.1) Debiti v/Stato per mobilità passiva extraregionale</t>
  </si>
  <si>
    <t>D.II.2) Debiti v/Stato per mobilità passiva internazionale</t>
  </si>
  <si>
    <t>D.III) DEBITI V/REGIONE O PROVINCIA AUTONOMA</t>
  </si>
  <si>
    <t>D.IV) DEBITI V/COMUNI</t>
  </si>
  <si>
    <t>D.V) DEBITI V/AZIENDE SANITARIE PUBBLICHE</t>
  </si>
  <si>
    <t>D.V.1) Debiti v/Aziende sanitarie pubbliche della Regione</t>
  </si>
  <si>
    <t>D.V.1.a) Debiti v/Aziende sanitarie pubbliche della Regione - per quota FSR</t>
  </si>
  <si>
    <t>D.V.1.b) Debiti v/Aziende sanitarie pubbliche della Regione - per finanziamento sanitario aggiuntivo corrente LEA</t>
  </si>
  <si>
    <t>D.V.1.c) Debiti v/Aziende sanitarie pubbliche della Regione - per finanziamento sanitario aggiuntivo corrente extra LEA</t>
  </si>
  <si>
    <t>D.V.1.d) Debiti v/Aziende sanitarie pubbliche della Regione - per mobilità in compensazione</t>
  </si>
  <si>
    <t>D.V.1.e) Debiti v/Aziende sanitarie pubbliche della Regione - per mobilità non in compensazione</t>
  </si>
  <si>
    <t>D.V.1.f) Debiti v/Aziende sanitarie pubbliche della Regione - per altre prestazioni</t>
  </si>
  <si>
    <t xml:space="preserve">D.V.2) Debiti v/Aziende sanitarie pubbliche Extraregione </t>
  </si>
  <si>
    <t>D.V.3) Debiti v/Aziende sanitarie pubbliche della Regione per versamenti c/patrimonio netto</t>
  </si>
  <si>
    <t>D.VI) DEBITI V/ SOCIETA' PARTECIPATE E/O ENTI DIPENDENTI DELLA REGIONE</t>
  </si>
  <si>
    <t>D.VII) DEBITI V/FORNITORI</t>
  </si>
  <si>
    <t>D.VIII) DEBITI V/ISTITUTO TESORIERE</t>
  </si>
  <si>
    <t>D.IX) DEBITI TRIBUTARI</t>
  </si>
  <si>
    <t>D.X) DEBITI V/ISTITUTI PREVIDENZIALI, ASSISTENZIALI E SICUREZZA SOCIALE</t>
  </si>
  <si>
    <t>D.XI.1) Debiti v/altri finanziatori</t>
  </si>
  <si>
    <t>D.XI.2) Debiti v/dipendenti</t>
  </si>
  <si>
    <t>D.XI.3) Debiti v/gestioni liquidatorie</t>
  </si>
  <si>
    <t>E.I) CANONI DI LEASING ANCORA DA PAGARE</t>
  </si>
  <si>
    <t>E.II) DEPOSITI CAUZIONALI</t>
  </si>
  <si>
    <t>E.III) BENI IN COMODATO</t>
  </si>
  <si>
    <t>E.IV) CANONI DI PROJECT FINANCING ANCORA DA PAGARE</t>
  </si>
  <si>
    <t>E.V) ALTRI CONTI D'ORDINE</t>
  </si>
  <si>
    <t>E.I) RATEI PASSIVI</t>
  </si>
  <si>
    <t>E.II) RISCONTI PASSIVI</t>
  </si>
  <si>
    <t>E.II.1) Risconti passivi</t>
  </si>
  <si>
    <t>E.II.2) Risconti passivi v/Aziende sanitarie pubbliche della Regione</t>
  </si>
  <si>
    <t>G.I) CANONI DI LEASING ANCORA DA PAGARE</t>
  </si>
  <si>
    <t>G.II) DEPOSITI CAUZIONALI</t>
  </si>
  <si>
    <t>G.III) BENI IN COMODATO</t>
  </si>
  <si>
    <t>G.IV) CANONI DI PROJECT FINANCING ANCORA DA PAGARE</t>
  </si>
  <si>
    <t>G.V) ALTRI CONTI D'ORDINE</t>
  </si>
  <si>
    <t>G) CONTI D'ORDINE</t>
  </si>
  <si>
    <t>E) RATEI E RISCONTI PASSIVI</t>
  </si>
  <si>
    <t>D.XI) DEBITI V/ALTRI</t>
  </si>
  <si>
    <t>D) DEBITI</t>
  </si>
  <si>
    <t>C.II) FONDO PER TRATTAMENTO DI FINE RAPPORTO DIPENDENTI</t>
  </si>
  <si>
    <t>C.I) FONDO PER PREMI OPEROSITA' MEDICI SUMAI</t>
  </si>
  <si>
    <t>C) TRATTAMENTO FINE RAPPORTO</t>
  </si>
  <si>
    <t>B.V) ALTRI FONDI PER ONERI E SPESE</t>
  </si>
  <si>
    <t>B.II) FONDI PER RISCHI</t>
  </si>
  <si>
    <t>B.I) FONDI PER IMPOSTE, ANCHE DIFFERITE</t>
  </si>
  <si>
    <t>B) FONDI PER RISCHI E ONERI</t>
  </si>
  <si>
    <t>A) PATRIMONIO NETTO</t>
  </si>
  <si>
    <t>C) RATEI E RISCONTI ATTIVI</t>
  </si>
  <si>
    <t>B.IV.2) Istituto Tesoriere</t>
  </si>
  <si>
    <t>B.IV.1) Cassa</t>
  </si>
  <si>
    <t>B.IV) DISPONIBILITA' LIQUIDE</t>
  </si>
  <si>
    <t>B.III.2) Altri titoli che non costituiscono immobilizzazioni</t>
  </si>
  <si>
    <t>B.III.1) Partecipazioni che non costituiscono immobilizzazioni</t>
  </si>
  <si>
    <t>B.III) ATTIVITA' FINANZIARIE CHE NON COSTITUISCONO IMMOBILIZZAZIONI</t>
  </si>
  <si>
    <t>B.II.3) Crediti v/Comuni</t>
  </si>
  <si>
    <t>B.II.2.a.7) Crediti v/Regione o Provincia Autonoma per spesa corrente - altro</t>
  </si>
  <si>
    <t>B.II.2.a.6) Crediti v/Regione o Provincia Autonoma per finanziamento sanitario aggiuntivo corrente extra LEA</t>
  </si>
  <si>
    <t>B.II.2.a.5) Crediti v/Regione o Provincia Autonoma per finanziamento sanitario aggiuntivo corrente LEA</t>
  </si>
  <si>
    <t>B.II.2.a.4) Crediti v/Regione o Provincia Autonoma per acconto quota FSR</t>
  </si>
  <si>
    <t>B.II.2.a.3) Crediti v/Regione o Provincia Autonoma per mobilità attiva extraregionale</t>
  </si>
  <si>
    <t>B.II.2.a.2) Crediti v/Regione o Provincia Autonoma per mobilità attiva intraregionale</t>
  </si>
  <si>
    <t>B.II.2.a.1) Crediti v/Regione o Provincia Autonoma per quota FSR</t>
  </si>
  <si>
    <t>B.II.2.a) Crediti v/Regione o Provincia Autonoma per spesa corrente</t>
  </si>
  <si>
    <t>B.II.2) Crediti v/Regione o Provincia Autonoma</t>
  </si>
  <si>
    <t>B.II.1) Crediti v/Stato</t>
  </si>
  <si>
    <t xml:space="preserve">B.II) CREDITI </t>
  </si>
  <si>
    <t>B.I.2.g) Acconti per acquisto di beni e prodotti non sanitari</t>
  </si>
  <si>
    <t>B.I.2.f) Altri beni e prodotti non sanitari</t>
  </si>
  <si>
    <t>B.I.2.e) Materiale per la manutenzione</t>
  </si>
  <si>
    <t>B.I.2.d) Supporti informatici e cancelleria</t>
  </si>
  <si>
    <t>B.I.2.c) Combustibili, carburanti e lubrificanti</t>
  </si>
  <si>
    <t>B.I.2.b) Materiali di guardaroba, di pulizia, e di convivenza in genere</t>
  </si>
  <si>
    <t>B.I.2.a) Prodotti alimentari</t>
  </si>
  <si>
    <t>B.I.1.i) Acconti per acquisto di beni e prodotti sanitari</t>
  </si>
  <si>
    <t>B.I.1.h) Altri beni e prodotti sanitari</t>
  </si>
  <si>
    <t>B.I.1.g) Materiali e prodotti per uso veterinario</t>
  </si>
  <si>
    <t>B.I.1.f) Prodotti chimici</t>
  </si>
  <si>
    <t>B.I.1.e) Materiali per la profilassi (vaccini)</t>
  </si>
  <si>
    <t>B.I.1.d) Prodotti dietetici</t>
  </si>
  <si>
    <t>B.I.1.c) Dispositivi medici</t>
  </si>
  <si>
    <t>B.I.1.b) Sangue ed emocomponenti</t>
  </si>
  <si>
    <t>B.I.1.a) Prodotti farmaceutici ed emoderivati</t>
  </si>
  <si>
    <t>B.I) RIMANENZE</t>
  </si>
  <si>
    <t>B) ATTIVO CIRCOLANTE</t>
  </si>
  <si>
    <t>E) CONTI D'ORDINE</t>
  </si>
  <si>
    <t>A.I.3.a) Diritti di brevetto e diritti di utilizzazione delle opere d'ingegno - derivanti dall'attività di ricerca</t>
  </si>
  <si>
    <t>ABA501</t>
  </si>
  <si>
    <t>B.II.2.b.5) Crediti v/Regione per copertura debiti al 31/12/2005</t>
  </si>
  <si>
    <t>B.II.2.b.6) Crediti v/Regione o Provincia Autonoma per ricostituzione risorse da investimenti esercizi precedenti</t>
  </si>
  <si>
    <t>ABA591</t>
  </si>
  <si>
    <t>B.II.4.d) Crediti v/Aziende sanitarie pubbliche Extraregione</t>
  </si>
  <si>
    <t>PDA111</t>
  </si>
  <si>
    <t>PDA235</t>
  </si>
  <si>
    <t>D.V.3.e) Debiti v/Aziende sanitarie pubbliche della Regione per versamenti c/patrimonio netto - altro</t>
  </si>
  <si>
    <t>B.II.2.b.4) Crediti v/Regione o Provincia Autonoma per anticipazione ripiano disavanzo programmato dai Piani aziendali di cui all'art. 1, comma 528, L. 208/2015</t>
  </si>
  <si>
    <t>B.II.4.c) Crediti v/Aziende sanitarie pubbliche della Regione per anticipazione ripiano disavanzo programmato dai Piani aziendali di cui all'art. 1, comma 528, L. 208/2015</t>
  </si>
  <si>
    <t>D.V.3.d) Debiti v/Aziende sanitarie pubbliche della Regione per anticipazione ripiano disavanzo programmato dai Piani aziendali di cui all'art. 1, comma 528, L. 208/2015</t>
  </si>
  <si>
    <t>B.II.1.c) Crediti v/Stato per mobilità attiva extraregionale</t>
  </si>
  <si>
    <t>B.II.1.d) Crediti v/Stato per mobilità attiva internazionale</t>
  </si>
  <si>
    <t>A.I.2.b) F.do Amm.to costi di ricerca e sviluppo</t>
  </si>
  <si>
    <t>PBA052</t>
  </si>
  <si>
    <t>B.V.3) Altri fondi per oneri e spese</t>
  </si>
  <si>
    <t>D.II.3) Acconto quota FSR v/Stato</t>
  </si>
  <si>
    <t>D.II.4) Debiti v/Stato per restituzione finanziamenti - per ricerca</t>
  </si>
  <si>
    <t>D.II.5) Altri debiti v/Stato</t>
  </si>
  <si>
    <t>B.II.6) Fondo rischi per interessi di mora</t>
  </si>
  <si>
    <t>B.II.1.e) Crediti v/Stato per acconto quota fabbisogno sanitario regionale standard</t>
  </si>
  <si>
    <t>B.II.1.f) Crediti v/Stato per finanziamento sanitario aggiuntivo corrente</t>
  </si>
  <si>
    <t>B.II.1.g) Crediti v/Stato per spesa corrente - altro</t>
  </si>
  <si>
    <t>B.II.7) Altri fondi rischi</t>
  </si>
  <si>
    <t>PCA020</t>
  </si>
  <si>
    <t>C.III) FONDO PER TRATTAMENTI DI QUIESCENZA E SIMILI</t>
  </si>
  <si>
    <t>IMPORTO</t>
  </si>
  <si>
    <t>MINISTERO DELLA SALUTE</t>
  </si>
  <si>
    <t>Direzione Generale della Programmazione Sanitaria</t>
  </si>
  <si>
    <t>STRUTTURA RILEVATA</t>
  </si>
  <si>
    <t xml:space="preserve"> REGIONE</t>
  </si>
  <si>
    <t xml:space="preserve">            ANNO</t>
  </si>
  <si>
    <t xml:space="preserve">    PREVENTIVO</t>
  </si>
  <si>
    <t>APPROVAZIONE BILANCIO DA PARTE DEL COLLEGIO SINDACALE</t>
  </si>
  <si>
    <t xml:space="preserve">SI </t>
  </si>
  <si>
    <t xml:space="preserve">NO  </t>
  </si>
  <si>
    <t>SP</t>
  </si>
  <si>
    <t>OGGETTO DELLA RILEVAZIONE</t>
  </si>
  <si>
    <t>MODELLO DI RILEVAZIONE DELLO STATO PATRIMONIALE
ENTI DEL SERVIZIO SANITARIO NAZIONALE</t>
  </si>
  <si>
    <t>ENTE</t>
  </si>
  <si>
    <t xml:space="preserve">    TRIMESTRE</t>
  </si>
  <si>
    <t>Direzione Generale della Digitalizzazione, del Sistema Informativo Sanitario e della Statistica</t>
  </si>
  <si>
    <t>………………………………………………………………………..</t>
  </si>
  <si>
    <t>Il Direttore Generale</t>
  </si>
  <si>
    <t>ABA271</t>
  </si>
  <si>
    <t>ABA451</t>
  </si>
  <si>
    <t>PDA211</t>
  </si>
  <si>
    <t>ABA521</t>
  </si>
  <si>
    <t>ABA522</t>
  </si>
  <si>
    <t>PDA121</t>
  </si>
  <si>
    <t>PDA291</t>
  </si>
  <si>
    <t>PDA301</t>
  </si>
  <si>
    <t>ABA711</t>
  </si>
  <si>
    <t>ABA712</t>
  </si>
  <si>
    <t>ABA461</t>
  </si>
  <si>
    <t>PDA101</t>
  </si>
  <si>
    <t>ABA601</t>
  </si>
  <si>
    <t>D.V.1.g) Debiti v/Aziende sanitarie pubbliche della Regione - altre prestazioni per STP</t>
  </si>
  <si>
    <t>B.II.2.a.8) Crediti v/Regione o Provincia Autonoma per spesa corrente - STP (ex D.lgs. 286/98)</t>
  </si>
  <si>
    <t>B.II.2.a.9) Crediti v/Regione o Provincia Autonoma per ricerca</t>
  </si>
  <si>
    <t>B.II.2.a.10) Crediti v/Regione o Provincia Autonoma per mobilità attiva internazionale</t>
  </si>
  <si>
    <t>B.II.1.h) Crediti v/Stato per spesa corrente per STP (ex D.lgs. 286/98)</t>
  </si>
  <si>
    <t>B.II.1.i) Crediti v/Stato per finanziamenti per investimenti</t>
  </si>
  <si>
    <t>B.II.1.j) Crediti v/Stato per ricerca</t>
  </si>
  <si>
    <t>B.II.1.j.1) Crediti v/Stato per ricerca corrente - Ministero della Salute</t>
  </si>
  <si>
    <t>B.II.1.j.2) Crediti v/Stato per ricerca finalizzata - Ministero della Salute</t>
  </si>
  <si>
    <t xml:space="preserve">B.II.1.j.3) Crediti v/Stato per ricerca - altre Amministrazioni centrali </t>
  </si>
  <si>
    <t>B.II.1.j.4) Crediti v/Stato per ricerca - finanziamenti per investimenti</t>
  </si>
  <si>
    <t>B.II.1.k) Crediti v/prefetture</t>
  </si>
  <si>
    <t>B.II.2.d) Crediti v/Regione o Provincia Autonoma per contributi L. 210/92 – aziende sanitarie</t>
  </si>
  <si>
    <t>B.II.2.c)  Crediti v/Regione o Provincia Autonoma per contributi L. 210/92</t>
  </si>
  <si>
    <t>B.II.7.e) Altri crediti diversi</t>
  </si>
  <si>
    <t>PDA112</t>
  </si>
  <si>
    <t>D.III.10) Altri debiti v/Regione o Provincia Autonoma</t>
  </si>
  <si>
    <t>ABA713</t>
  </si>
  <si>
    <t>PBA141</t>
  </si>
  <si>
    <t>B.III.8) Fondo finanziamento sanitario aggiuntivo corrente (extra fondo) - Risorse aggiuntive da bilancio regionale a titolo di copertura extra LEA</t>
  </si>
  <si>
    <t>PBA270</t>
  </si>
  <si>
    <t>B.V.4) Altri Fondi incentivi funzioni tecniche Art. 113 D.Lgs 50/2016</t>
  </si>
  <si>
    <t xml:space="preserve">B.II.4.e)  Crediti v/Aziende sanitarie pubbliche della Regione - per Contributi da Aziende sanitarie pubbliche della Regione o Prov. Aut. (extra fondo) </t>
  </si>
  <si>
    <t>PDA212</t>
  </si>
  <si>
    <t xml:space="preserve">D.V.1.h) Debiti v/Aziende sanitarie pubbliche della Regione - per Contributi da Aziende sanitarie pubbliche della Regione o Prov. Aut. (extra fondo) </t>
  </si>
  <si>
    <t xml:space="preserve">D.V.1.h)  Debiti v/Aziende sanitarie pubbliche della Regione - per Contributi da Aziende sanitarie pubbliche della Regione o Prov. Aut. (extra fondo) </t>
  </si>
  <si>
    <t>PEA060</t>
  </si>
  <si>
    <t>E.II.3) Risconti passivi - in attuazione dell’art.79, comma 1 sexies lettera c), del D.L. 112/2008, convertito con legge 133/2008 e della legge 23 dicembre 2009 n. 191.</t>
  </si>
  <si>
    <t>E.II.3) Risconti passivi - in attuazione dell’art.79, comma 1 sexies lettera c), del D.L. 112/2008, convertito con legge 133/2008 e della legge 23 dicembre 2009 n. 191</t>
  </si>
  <si>
    <t>PDA081</t>
  </si>
  <si>
    <t>D.III.2) Debiti v/Regione o Provincia Autonoma per finanziamenti</t>
  </si>
  <si>
    <t>D.III.3) Debiti v/Regione o Provincia Autonoma per mobilità passiva intraregionale</t>
  </si>
  <si>
    <t>D.III.4) Debiti v/Regione o Provincia Autonoma per mobilità passiva extraregionale</t>
  </si>
  <si>
    <t>D.III.5) Debiti v/Regione o Provincia Autonoma per mobilità passiva internazionale</t>
  </si>
  <si>
    <t>D.III.6) Acconto quota FSR da Regione o Provincia Autonoma</t>
  </si>
  <si>
    <t>D.III.7) Acconto da Regione o Provincia Autonoma per anticipazione ripiano disavanzo programmato dai Piani aziendali di cui all'art. 1, comma 528, L. 208/2015</t>
  </si>
  <si>
    <t xml:space="preserve">D.III.8) Debiti v/Regione o Provincia Autonoma per contributi L. 210/92 </t>
  </si>
  <si>
    <t xml:space="preserve">B.II.7.e.1) Altri Crediti  diversi </t>
  </si>
  <si>
    <t>B.II.7.f.1) Altri Crediti verso erogatori (privati accreditati e convenzionati) di prestazioni sanitarie</t>
  </si>
  <si>
    <t>ABA714</t>
  </si>
  <si>
    <t>ABA715</t>
  </si>
  <si>
    <t>B.II.7.f.2) Note di credito da emettere  (privati accreditati e convenzionati)</t>
  </si>
  <si>
    <t>B.II.7.e.2) Note di credito da emettere (diversi)</t>
  </si>
  <si>
    <t>B.II.7.e.2) Note di credito da emettere (diverse)</t>
  </si>
  <si>
    <t xml:space="preserve">D.VII.1.a) Debiti verso erogatori (privati accreditati e convenzionati) di prestazioni sanitarie </t>
  </si>
  <si>
    <t>PDA292</t>
  </si>
  <si>
    <t>D.VII.1.b) Note di credito da ricevere (privati accreditati e convenzionati)</t>
  </si>
  <si>
    <t>D.VII.2) Debiti verso altri fornitori</t>
  </si>
  <si>
    <t>D.VII.2.a) Debiti verso altri fornitori</t>
  </si>
  <si>
    <t>PDA302</t>
  </si>
  <si>
    <t>D.VII.2.b) note di credito da ricevere (altri fornitori)</t>
  </si>
  <si>
    <t>B.II.7.f) Altri Crediti verso erogatori (privati accreditati e convenzionati) di prestazioni sanitarie</t>
  </si>
  <si>
    <t>PDA213</t>
  </si>
  <si>
    <t>D.VII.2.b) Note di credito da ricevere (altri fornitori)</t>
  </si>
  <si>
    <t>D.XI.4) Altri debiti diversi</t>
  </si>
  <si>
    <t>D.III.9) Altri debiti v/Regione o Provincia Autonoma – GSA</t>
  </si>
  <si>
    <t xml:space="preserve">D.V.1.i) Debiti v/Aziende sanitarie pubbliche della Regione - per contributi L. 210/92 </t>
  </si>
  <si>
    <t>D.III.1) Debiti v/Regione o Provincia Autonoma per finanziamenti - GSA</t>
  </si>
  <si>
    <t>B.II.1.b) Crediti v/Stato per spesa corrente - FSN vincolato</t>
  </si>
  <si>
    <t>X</t>
  </si>
  <si>
    <t xml:space="preserve"> Il Direttore Amministrativo</t>
  </si>
  <si>
    <t>Dott. Rosario Fresta</t>
  </si>
  <si>
    <t xml:space="preserve">  Dott. Gaetano Sirna</t>
  </si>
  <si>
    <t xml:space="preserve">                  Il Funzionario responsabile dell'area economico-finanziaria</t>
  </si>
  <si>
    <t>……………………………...……………...………………..</t>
  </si>
  <si>
    <t>…………………….………</t>
  </si>
  <si>
    <t>CONSUNTIVO</t>
  </si>
  <si>
    <t xml:space="preserve">                        Dott.ssa Monica Castro</t>
  </si>
  <si>
    <t xml:space="preserve">                    Dott.ssa Monica Castro</t>
  </si>
  <si>
    <t>ANNO 2021</t>
  </si>
  <si>
    <t>Il Funzionario responsabile dell'area economico-finanziaria</t>
  </si>
  <si>
    <t xml:space="preserve">                   ……………………………………………</t>
  </si>
  <si>
    <t xml:space="preserve">   …………………….………</t>
  </si>
  <si>
    <t xml:space="preserve">               Il Direttore Generale</t>
  </si>
  <si>
    <t xml:space="preserve">                Dott. Gaetano Sirna</t>
  </si>
  <si>
    <t>…………………………...……………...………………..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</si>
</sst>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_€_-;\-* #,##0.00\ _€_-;_-* &quot;-&quot;??\ _€_-;_-@_-"/>
  </numFmts>
  <fonts count="37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trike/>
      <sz val="10"/>
      <name val="Tahoma"/>
      <family val="2"/>
    </font>
    <font>
      <strike/>
      <sz val="10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2"/>
      <color theme="0"/>
      <name val="Tahoma"/>
      <family val="2"/>
    </font>
    <font>
      <sz val="10"/>
      <color theme="0"/>
      <name val="Tahoma"/>
      <family val="2"/>
    </font>
    <font>
      <sz val="12"/>
      <color rgb="FFFF0000"/>
      <name val="Tahoma"/>
      <family val="2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  <font>
      <b/>
      <sz val="16"/>
      <color rgb="FFFF0000"/>
      <name val="Tahoma"/>
      <family val="2"/>
    </font>
    <font>
      <sz val="11"/>
      <color theme="1"/>
      <name val="Calibri"/>
      <family val="2"/>
      <scheme val="minor"/>
    </font>
    <font>
      <b/>
      <strike/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color rgb="FFFF0000"/>
      <name val="Tahoma"/>
      <family val="2"/>
    </font>
    <font>
      <sz val="14"/>
      <color theme="0"/>
      <name val="Tahoma"/>
      <family val="2"/>
    </font>
    <font>
      <b/>
      <sz val="14"/>
      <color rgb="FFFF0000"/>
      <name val="Tahoma"/>
      <family val="2"/>
    </font>
    <font>
      <b/>
      <i/>
      <sz val="14"/>
      <name val="Tahoma"/>
      <family val="2"/>
    </font>
    <font>
      <sz val="16"/>
      <name val="Tahoma"/>
      <family val="2"/>
    </font>
    <font>
      <b/>
      <i/>
      <sz val="16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i/>
      <sz val="18"/>
      <name val="Tahoma"/>
      <family val="2"/>
    </font>
    <font>
      <b/>
      <i/>
      <sz val="18"/>
      <name val="Tahoma"/>
      <family val="2"/>
    </font>
    <font>
      <strike/>
      <sz val="18"/>
      <name val="Tahoma"/>
      <family val="2"/>
    </font>
    <font>
      <b/>
      <strike/>
      <sz val="1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21" fillId="0" borderId="0"/>
    <xf numFmtId="43" fontId="4" fillId="0" borderId="0" applyFont="0" applyFill="0" applyBorder="0" applyAlignment="0" applyProtection="0"/>
  </cellStyleXfs>
  <cellXfs count="478">
    <xf numFmtId="0" fontId="0" fillId="0" borderId="0" xfId="0"/>
    <xf numFmtId="0" fontId="3" fillId="2" borderId="0" xfId="6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20" xfId="2" applyFont="1" applyFill="1" applyBorder="1" applyAlignment="1" applyProtection="1">
      <alignment horizontal="center" vertical="center"/>
    </xf>
    <xf numFmtId="0" fontId="5" fillId="0" borderId="11" xfId="3" applyFont="1" applyFill="1" applyBorder="1" applyAlignment="1" applyProtection="1">
      <alignment vertical="center" wrapText="1"/>
    </xf>
    <xf numFmtId="0" fontId="5" fillId="0" borderId="0" xfId="1" applyFont="1" applyFill="1" applyAlignment="1">
      <alignment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 applyProtection="1">
      <alignment vertical="center" wrapText="1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21" xfId="2" applyFont="1" applyFill="1" applyBorder="1" applyAlignment="1" applyProtection="1">
      <alignment horizontal="center" vertical="center"/>
    </xf>
    <xf numFmtId="0" fontId="9" fillId="0" borderId="0" xfId="1" applyFont="1" applyFill="1" applyAlignment="1">
      <alignment vertical="center"/>
    </xf>
    <xf numFmtId="0" fontId="7" fillId="0" borderId="5" xfId="3" applyFont="1" applyFill="1" applyBorder="1" applyAlignment="1" applyProtection="1">
      <alignment vertical="center" wrapText="1"/>
    </xf>
    <xf numFmtId="0" fontId="7" fillId="0" borderId="0" xfId="1" applyFont="1" applyFill="1" applyAlignment="1">
      <alignment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22" xfId="2" applyFont="1" applyFill="1" applyBorder="1" applyAlignment="1" applyProtection="1">
      <alignment horizontal="center" vertical="center"/>
    </xf>
    <xf numFmtId="0" fontId="7" fillId="0" borderId="7" xfId="3" applyFont="1" applyFill="1" applyBorder="1" applyAlignment="1" applyProtection="1">
      <alignment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23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7" fillId="0" borderId="32" xfId="2" applyFont="1" applyFill="1" applyBorder="1" applyAlignment="1" applyProtection="1">
      <alignment horizontal="center" vertical="center"/>
    </xf>
    <xf numFmtId="0" fontId="9" fillId="0" borderId="16" xfId="3" applyFont="1" applyFill="1" applyBorder="1" applyAlignment="1" applyProtection="1">
      <alignment horizontal="center" vertical="center" wrapText="1"/>
    </xf>
    <xf numFmtId="0" fontId="7" fillId="0" borderId="35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  <xf numFmtId="0" fontId="7" fillId="0" borderId="24" xfId="2" applyFont="1" applyFill="1" applyBorder="1" applyAlignment="1" applyProtection="1">
      <alignment horizontal="center" vertical="center"/>
    </xf>
    <xf numFmtId="0" fontId="5" fillId="0" borderId="31" xfId="3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5" fillId="0" borderId="12" xfId="3" applyFont="1" applyFill="1" applyBorder="1" applyAlignment="1" applyProtection="1">
      <alignment horizontal="center" vertical="center" wrapText="1"/>
    </xf>
    <xf numFmtId="0" fontId="7" fillId="0" borderId="24" xfId="2" applyFont="1" applyFill="1" applyBorder="1" applyAlignment="1">
      <alignment horizontal="center" vertical="center"/>
    </xf>
    <xf numFmtId="0" fontId="9" fillId="0" borderId="12" xfId="3" applyFont="1" applyFill="1" applyBorder="1" applyAlignment="1" applyProtection="1">
      <alignment horizontal="center" vertical="center" wrapText="1"/>
    </xf>
    <xf numFmtId="0" fontId="7" fillId="0" borderId="12" xfId="3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  <xf numFmtId="0" fontId="5" fillId="0" borderId="14" xfId="3" applyFont="1" applyFill="1" applyBorder="1" applyAlignment="1" applyProtection="1">
      <alignment horizontal="center" vertical="center" wrapText="1"/>
    </xf>
    <xf numFmtId="0" fontId="9" fillId="0" borderId="13" xfId="3" applyFont="1" applyFill="1" applyBorder="1" applyAlignment="1" applyProtection="1">
      <alignment horizontal="center" vertical="center" wrapText="1"/>
    </xf>
    <xf numFmtId="0" fontId="9" fillId="3" borderId="12" xfId="3" applyFont="1" applyFill="1" applyBorder="1" applyAlignment="1" applyProtection="1">
      <alignment horizontal="center" vertical="center" wrapText="1"/>
    </xf>
    <xf numFmtId="0" fontId="9" fillId="0" borderId="33" xfId="3" applyFont="1" applyFill="1" applyBorder="1" applyAlignment="1" applyProtection="1">
      <alignment horizontal="center" vertical="center" wrapText="1"/>
    </xf>
    <xf numFmtId="0" fontId="5" fillId="0" borderId="15" xfId="3" applyFont="1" applyFill="1" applyBorder="1" applyAlignment="1" applyProtection="1">
      <alignment horizontal="center" vertical="center" wrapText="1"/>
    </xf>
    <xf numFmtId="0" fontId="5" fillId="0" borderId="33" xfId="3" applyFont="1" applyFill="1" applyBorder="1" applyAlignment="1" applyProtection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3" borderId="0" xfId="1" applyFont="1" applyFill="1" applyAlignment="1">
      <alignment vertical="center"/>
    </xf>
    <xf numFmtId="0" fontId="7" fillId="3" borderId="5" xfId="2" applyFont="1" applyFill="1" applyBorder="1" applyAlignment="1" applyProtection="1">
      <alignment horizontal="center" vertical="center"/>
    </xf>
    <xf numFmtId="0" fontId="7" fillId="3" borderId="21" xfId="2" applyFont="1" applyFill="1" applyBorder="1" applyAlignment="1" applyProtection="1">
      <alignment horizontal="center" vertical="center"/>
    </xf>
    <xf numFmtId="0" fontId="7" fillId="3" borderId="5" xfId="3" applyFont="1" applyFill="1" applyBorder="1" applyAlignment="1" applyProtection="1">
      <alignment vertical="center" wrapText="1"/>
    </xf>
    <xf numFmtId="0" fontId="5" fillId="3" borderId="0" xfId="1" applyFont="1" applyFill="1" applyAlignment="1">
      <alignment vertical="center"/>
    </xf>
    <xf numFmtId="0" fontId="11" fillId="3" borderId="21" xfId="2" applyFont="1" applyFill="1" applyBorder="1" applyAlignment="1" applyProtection="1">
      <alignment horizontal="center" vertical="center"/>
    </xf>
    <xf numFmtId="0" fontId="11" fillId="3" borderId="6" xfId="3" applyFont="1" applyFill="1" applyBorder="1" applyAlignment="1" applyProtection="1">
      <alignment horizontal="center" vertical="center" wrapText="1"/>
    </xf>
    <xf numFmtId="0" fontId="5" fillId="3" borderId="21" xfId="2" applyFont="1" applyFill="1" applyBorder="1" applyAlignment="1" applyProtection="1">
      <alignment horizontal="center" vertical="center"/>
    </xf>
    <xf numFmtId="0" fontId="5" fillId="3" borderId="31" xfId="3" applyFont="1" applyFill="1" applyBorder="1" applyAlignment="1" applyProtection="1">
      <alignment horizontal="center" vertical="center" wrapText="1"/>
    </xf>
    <xf numFmtId="0" fontId="7" fillId="3" borderId="21" xfId="2" applyFont="1" applyFill="1" applyBorder="1" applyAlignment="1">
      <alignment horizontal="center" vertical="center"/>
    </xf>
    <xf numFmtId="0" fontId="5" fillId="3" borderId="33" xfId="3" applyFont="1" applyFill="1" applyBorder="1" applyAlignment="1" applyProtection="1">
      <alignment horizontal="center" vertical="center" wrapText="1"/>
    </xf>
    <xf numFmtId="0" fontId="5" fillId="3" borderId="15" xfId="3" applyFont="1" applyFill="1" applyBorder="1" applyAlignment="1" applyProtection="1">
      <alignment horizontal="center" vertical="center" wrapText="1"/>
    </xf>
    <xf numFmtId="0" fontId="5" fillId="3" borderId="12" xfId="3" applyFont="1" applyFill="1" applyBorder="1" applyAlignment="1" applyProtection="1">
      <alignment horizontal="center" vertical="center" wrapText="1"/>
    </xf>
    <xf numFmtId="0" fontId="5" fillId="3" borderId="14" xfId="3" applyFont="1" applyFill="1" applyBorder="1" applyAlignment="1" applyProtection="1">
      <alignment horizontal="center" vertical="center" wrapText="1"/>
    </xf>
    <xf numFmtId="0" fontId="5" fillId="3" borderId="13" xfId="3" applyFont="1" applyFill="1" applyBorder="1" applyAlignment="1" applyProtection="1">
      <alignment horizontal="center" vertical="center" wrapText="1"/>
    </xf>
    <xf numFmtId="0" fontId="3" fillId="3" borderId="0" xfId="6" applyFont="1" applyFill="1" applyBorder="1" applyAlignment="1">
      <alignment vertical="center"/>
    </xf>
    <xf numFmtId="0" fontId="5" fillId="0" borderId="27" xfId="3" applyFont="1" applyFill="1" applyBorder="1" applyAlignment="1" applyProtection="1">
      <alignment horizontal="left" wrapText="1"/>
    </xf>
    <xf numFmtId="0" fontId="5" fillId="0" borderId="28" xfId="3" applyFont="1" applyFill="1" applyBorder="1" applyAlignment="1" applyProtection="1">
      <alignment horizontal="left" wrapText="1"/>
    </xf>
    <xf numFmtId="0" fontId="9" fillId="0" borderId="28" xfId="3" applyFont="1" applyFill="1" applyBorder="1" applyAlignment="1" applyProtection="1">
      <alignment horizontal="left" wrapText="1"/>
    </xf>
    <xf numFmtId="0" fontId="7" fillId="0" borderId="28" xfId="3" applyFont="1" applyFill="1" applyBorder="1" applyAlignment="1" applyProtection="1">
      <alignment horizontal="left" wrapText="1"/>
    </xf>
    <xf numFmtId="0" fontId="7" fillId="0" borderId="29" xfId="3" applyFont="1" applyFill="1" applyBorder="1" applyAlignment="1" applyProtection="1">
      <alignment horizontal="left" wrapText="1"/>
    </xf>
    <xf numFmtId="0" fontId="5" fillId="0" borderId="30" xfId="3" applyFont="1" applyFill="1" applyBorder="1" applyAlignment="1" applyProtection="1">
      <alignment horizontal="left" wrapText="1"/>
    </xf>
    <xf numFmtId="0" fontId="8" fillId="0" borderId="28" xfId="3" applyFont="1" applyFill="1" applyBorder="1" applyAlignment="1" applyProtection="1">
      <alignment horizontal="left" wrapText="1"/>
    </xf>
    <xf numFmtId="0" fontId="9" fillId="3" borderId="28" xfId="3" applyFont="1" applyFill="1" applyBorder="1" applyAlignment="1" applyProtection="1">
      <alignment horizontal="left" wrapText="1"/>
    </xf>
    <xf numFmtId="0" fontId="7" fillId="3" borderId="28" xfId="3" applyFont="1" applyFill="1" applyBorder="1" applyAlignment="1" applyProtection="1">
      <alignment horizontal="left" wrapText="1"/>
    </xf>
    <xf numFmtId="0" fontId="9" fillId="0" borderId="29" xfId="3" applyFont="1" applyFill="1" applyBorder="1" applyAlignment="1" applyProtection="1">
      <alignment horizontal="left" wrapText="1"/>
    </xf>
    <xf numFmtId="0" fontId="9" fillId="0" borderId="34" xfId="3" applyFont="1" applyFill="1" applyBorder="1" applyAlignment="1" applyProtection="1">
      <alignment horizontal="left" wrapText="1"/>
    </xf>
    <xf numFmtId="0" fontId="5" fillId="0" borderId="37" xfId="3" applyFont="1" applyFill="1" applyBorder="1" applyAlignment="1" applyProtection="1">
      <alignment horizontal="left" wrapText="1"/>
    </xf>
    <xf numFmtId="0" fontId="5" fillId="0" borderId="29" xfId="3" applyFont="1" applyFill="1" applyBorder="1" applyAlignment="1" applyProtection="1">
      <alignment horizontal="left" wrapText="1"/>
    </xf>
    <xf numFmtId="0" fontId="5" fillId="0" borderId="34" xfId="3" applyFont="1" applyFill="1" applyBorder="1" applyAlignment="1" applyProtection="1">
      <alignment horizontal="left" wrapText="1"/>
    </xf>
    <xf numFmtId="0" fontId="7" fillId="2" borderId="0" xfId="1" applyFont="1" applyFill="1" applyAlignment="1">
      <alignment horizontal="left"/>
    </xf>
    <xf numFmtId="0" fontId="5" fillId="3" borderId="16" xfId="3" applyFont="1" applyFill="1" applyBorder="1" applyAlignment="1" applyProtection="1">
      <alignment horizontal="center" vertical="center" wrapText="1"/>
    </xf>
    <xf numFmtId="0" fontId="15" fillId="3" borderId="0" xfId="6" applyFont="1" applyFill="1" applyAlignment="1">
      <alignment vertical="center"/>
    </xf>
    <xf numFmtId="0" fontId="16" fillId="3" borderId="0" xfId="6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7" fillId="2" borderId="38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2" borderId="48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16" xfId="7" applyFont="1" applyFill="1" applyBorder="1" applyAlignment="1">
      <alignment horizontal="left" vertical="center"/>
    </xf>
    <xf numFmtId="0" fontId="7" fillId="2" borderId="0" xfId="7" applyFont="1" applyFill="1" applyBorder="1" applyAlignment="1">
      <alignment horizontal="left" vertical="center"/>
    </xf>
    <xf numFmtId="0" fontId="7" fillId="2" borderId="0" xfId="7" applyFont="1" applyFill="1" applyBorder="1" applyAlignment="1">
      <alignment horizontal="center" vertical="center"/>
    </xf>
    <xf numFmtId="0" fontId="7" fillId="2" borderId="48" xfId="7" applyFont="1" applyFill="1" applyBorder="1" applyAlignment="1">
      <alignment horizontal="center" vertical="center"/>
    </xf>
    <xf numFmtId="0" fontId="7" fillId="2" borderId="35" xfId="7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44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7" fillId="3" borderId="0" xfId="1" applyFont="1" applyFill="1" applyAlignment="1">
      <alignment vertical="center" wrapText="1"/>
    </xf>
    <xf numFmtId="0" fontId="7" fillId="3" borderId="0" xfId="5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7" fillId="0" borderId="0" xfId="6" applyFont="1" applyFill="1" applyAlignment="1">
      <alignment vertical="center"/>
    </xf>
    <xf numFmtId="0" fontId="7" fillId="3" borderId="0" xfId="6" applyFont="1" applyFill="1" applyBorder="1" applyAlignment="1">
      <alignment vertical="center"/>
    </xf>
    <xf numFmtId="0" fontId="7" fillId="3" borderId="0" xfId="5" applyFont="1" applyFill="1" applyBorder="1" applyAlignment="1">
      <alignment vertical="center"/>
    </xf>
    <xf numFmtId="0" fontId="12" fillId="3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 wrapText="1"/>
    </xf>
    <xf numFmtId="0" fontId="7" fillId="3" borderId="0" xfId="6" applyFont="1" applyFill="1" applyBorder="1" applyAlignment="1">
      <alignment horizontal="center" vertical="center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5" fillId="0" borderId="4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 wrapText="1"/>
    </xf>
    <xf numFmtId="0" fontId="5" fillId="3" borderId="4" xfId="3" applyFont="1" applyFill="1" applyBorder="1" applyAlignment="1" applyProtection="1">
      <alignment horizontal="center" vertical="center" wrapText="1"/>
    </xf>
    <xf numFmtId="0" fontId="5" fillId="3" borderId="6" xfId="3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0" fontId="7" fillId="0" borderId="8" xfId="3" applyFont="1" applyFill="1" applyBorder="1" applyAlignment="1" applyProtection="1">
      <alignment horizontal="center" vertical="center" wrapText="1"/>
    </xf>
    <xf numFmtId="0" fontId="7" fillId="3" borderId="6" xfId="3" applyFont="1" applyFill="1" applyBorder="1" applyAlignment="1" applyProtection="1">
      <alignment horizontal="center" vertical="center" wrapText="1"/>
    </xf>
    <xf numFmtId="0" fontId="9" fillId="3" borderId="6" xfId="3" applyFont="1" applyFill="1" applyBorder="1" applyAlignment="1" applyProtection="1">
      <alignment horizontal="center" vertical="center" wrapText="1"/>
    </xf>
    <xf numFmtId="0" fontId="5" fillId="3" borderId="8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14" fillId="4" borderId="38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18" xfId="1" applyFont="1" applyFill="1" applyBorder="1" applyAlignment="1">
      <alignment horizontal="center" vertical="center"/>
    </xf>
    <xf numFmtId="0" fontId="14" fillId="4" borderId="36" xfId="1" applyFont="1" applyFill="1" applyBorder="1" applyAlignment="1">
      <alignment horizontal="center" vertical="center"/>
    </xf>
    <xf numFmtId="0" fontId="14" fillId="4" borderId="44" xfId="1" applyFont="1" applyFill="1" applyBorder="1" applyAlignment="1">
      <alignment horizontal="center" vertical="center"/>
    </xf>
    <xf numFmtId="0" fontId="14" fillId="4" borderId="19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 wrapText="1"/>
    </xf>
    <xf numFmtId="0" fontId="2" fillId="4" borderId="46" xfId="1" applyFont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43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/>
    </xf>
    <xf numFmtId="0" fontId="7" fillId="3" borderId="0" xfId="5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3" borderId="0" xfId="6" applyFont="1" applyFill="1" applyAlignment="1">
      <alignment horizontal="center" vertical="center"/>
    </xf>
    <xf numFmtId="0" fontId="2" fillId="4" borderId="45" xfId="1" applyFont="1" applyFill="1" applyBorder="1" applyAlignment="1">
      <alignment vertical="center"/>
    </xf>
    <xf numFmtId="0" fontId="5" fillId="2" borderId="0" xfId="2" applyFont="1" applyFill="1" applyBorder="1" applyAlignment="1" applyProtection="1">
      <alignment vertical="center" wrapText="1"/>
    </xf>
    <xf numFmtId="0" fontId="14" fillId="2" borderId="0" xfId="1" applyFont="1" applyFill="1" applyAlignment="1">
      <alignment vertical="center"/>
    </xf>
    <xf numFmtId="0" fontId="7" fillId="2" borderId="38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36" xfId="1" applyFont="1" applyFill="1" applyBorder="1" applyAlignment="1">
      <alignment vertical="center"/>
    </xf>
    <xf numFmtId="0" fontId="7" fillId="2" borderId="44" xfId="1" applyFont="1" applyFill="1" applyBorder="1" applyAlignment="1">
      <alignment vertical="center"/>
    </xf>
    <xf numFmtId="0" fontId="17" fillId="2" borderId="0" xfId="1" applyFont="1" applyFill="1" applyAlignment="1">
      <alignment vertical="center"/>
    </xf>
    <xf numFmtId="0" fontId="20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9" fillId="4" borderId="46" xfId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44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9" fillId="0" borderId="42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left" wrapText="1"/>
    </xf>
    <xf numFmtId="0" fontId="11" fillId="0" borderId="5" xfId="2" applyFont="1" applyFill="1" applyBorder="1" applyAlignment="1" applyProtection="1">
      <alignment horizontal="center" vertical="center"/>
    </xf>
    <xf numFmtId="0" fontId="11" fillId="3" borderId="5" xfId="3" applyFont="1" applyFill="1" applyBorder="1" applyAlignment="1" applyProtection="1">
      <alignment vertical="center" wrapText="1"/>
    </xf>
    <xf numFmtId="0" fontId="5" fillId="0" borderId="27" xfId="3" applyFont="1" applyFill="1" applyBorder="1" applyAlignment="1" applyProtection="1">
      <alignment horizontal="left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5" xfId="5" applyFont="1" applyFill="1" applyBorder="1" applyAlignment="1" applyProtection="1">
      <alignment horizontal="left" vertical="center" wrapText="1"/>
    </xf>
    <xf numFmtId="0" fontId="9" fillId="0" borderId="5" xfId="3" applyFont="1" applyFill="1" applyBorder="1" applyAlignment="1" applyProtection="1">
      <alignment vertical="center" wrapText="1"/>
    </xf>
    <xf numFmtId="0" fontId="7" fillId="3" borderId="5" xfId="3" applyFont="1" applyFill="1" applyBorder="1" applyAlignment="1" applyProtection="1">
      <alignment horizontal="left" vertical="center" wrapText="1"/>
    </xf>
    <xf numFmtId="0" fontId="9" fillId="3" borderId="5" xfId="3" applyFont="1" applyFill="1" applyBorder="1" applyAlignment="1" applyProtection="1">
      <alignment vertical="center" wrapText="1"/>
    </xf>
    <xf numFmtId="0" fontId="9" fillId="0" borderId="7" xfId="3" applyFont="1" applyFill="1" applyBorder="1" applyAlignment="1" applyProtection="1">
      <alignment vertical="center" wrapText="1"/>
    </xf>
    <xf numFmtId="0" fontId="5" fillId="3" borderId="32" xfId="3" applyFont="1" applyFill="1" applyBorder="1" applyAlignment="1" applyProtection="1">
      <alignment vertical="center" wrapText="1"/>
    </xf>
    <xf numFmtId="0" fontId="5" fillId="3" borderId="11" xfId="3" applyFont="1" applyFill="1" applyBorder="1" applyAlignment="1" applyProtection="1">
      <alignment horizontal="left" vertical="center" wrapText="1"/>
    </xf>
    <xf numFmtId="0" fontId="5" fillId="3" borderId="5" xfId="3" applyFont="1" applyFill="1" applyBorder="1" applyAlignment="1" applyProtection="1">
      <alignment vertical="center" wrapText="1"/>
    </xf>
    <xf numFmtId="0" fontId="5" fillId="3" borderId="7" xfId="3" applyFont="1" applyFill="1" applyBorder="1" applyAlignment="1" applyProtection="1">
      <alignment vertical="center" wrapText="1"/>
    </xf>
    <xf numFmtId="0" fontId="5" fillId="0" borderId="7" xfId="3" applyFont="1" applyFill="1" applyBorder="1" applyAlignment="1" applyProtection="1">
      <alignment vertical="center" wrapText="1"/>
    </xf>
    <xf numFmtId="0" fontId="9" fillId="0" borderId="32" xfId="3" applyFont="1" applyFill="1" applyBorder="1" applyAlignment="1" applyProtection="1">
      <alignment vertical="center" wrapText="1"/>
    </xf>
    <xf numFmtId="0" fontId="5" fillId="3" borderId="32" xfId="3" applyFont="1" applyFill="1" applyBorder="1" applyAlignment="1" applyProtection="1">
      <alignment horizontal="left" vertical="center" wrapText="1"/>
    </xf>
    <xf numFmtId="0" fontId="5" fillId="3" borderId="11" xfId="3" applyFont="1" applyFill="1" applyBorder="1" applyAlignment="1" applyProtection="1">
      <alignment vertical="center" wrapText="1"/>
    </xf>
    <xf numFmtId="0" fontId="7" fillId="0" borderId="11" xfId="3" applyFont="1" applyFill="1" applyBorder="1" applyAlignment="1" applyProtection="1">
      <alignment horizontal="center" vertical="center" wrapText="1"/>
    </xf>
    <xf numFmtId="0" fontId="7" fillId="0" borderId="3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3" applyFont="1" applyFill="1" applyBorder="1" applyAlignment="1" applyProtection="1">
      <alignment horizontal="left" vertical="center" wrapText="1"/>
    </xf>
    <xf numFmtId="0" fontId="7" fillId="0" borderId="5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15" xfId="3" applyFont="1" applyFill="1" applyBorder="1" applyAlignment="1" applyProtection="1">
      <alignment horizontal="center" vertical="center" wrapText="1"/>
    </xf>
    <xf numFmtId="0" fontId="9" fillId="0" borderId="11" xfId="3" applyFont="1" applyFill="1" applyBorder="1" applyAlignment="1" applyProtection="1">
      <alignment vertical="center" wrapText="1"/>
    </xf>
    <xf numFmtId="0" fontId="6" fillId="3" borderId="21" xfId="2" applyFont="1" applyFill="1" applyBorder="1" applyAlignment="1" applyProtection="1">
      <alignment horizontal="center" vertical="center"/>
    </xf>
    <xf numFmtId="0" fontId="11" fillId="0" borderId="21" xfId="2" applyFont="1" applyFill="1" applyBorder="1" applyAlignment="1" applyProtection="1">
      <alignment horizontal="center" vertical="center"/>
    </xf>
    <xf numFmtId="0" fontId="22" fillId="0" borderId="5" xfId="2" applyFont="1" applyFill="1" applyBorder="1" applyAlignment="1" applyProtection="1">
      <alignment horizontal="center" vertical="center"/>
    </xf>
    <xf numFmtId="0" fontId="22" fillId="0" borderId="21" xfId="2" applyFont="1" applyFill="1" applyBorder="1" applyAlignment="1" applyProtection="1">
      <alignment horizontal="center" vertical="center"/>
    </xf>
    <xf numFmtId="0" fontId="7" fillId="0" borderId="16" xfId="3" applyFont="1" applyFill="1" applyBorder="1" applyAlignment="1" applyProtection="1">
      <alignment horizontal="center" vertical="center" wrapText="1"/>
    </xf>
    <xf numFmtId="0" fontId="7" fillId="0" borderId="34" xfId="3" applyFont="1" applyFill="1" applyBorder="1" applyAlignment="1" applyProtection="1">
      <alignment horizontal="center" wrapText="1"/>
    </xf>
    <xf numFmtId="0" fontId="7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5" xfId="3" applyFont="1" applyFill="1" applyBorder="1" applyAlignment="1" applyProtection="1">
      <alignment horizontal="center" wrapText="1"/>
    </xf>
    <xf numFmtId="0" fontId="9" fillId="0" borderId="5" xfId="3" applyFont="1" applyFill="1" applyBorder="1" applyAlignment="1" applyProtection="1">
      <alignment horizontal="left" wrapText="1"/>
    </xf>
    <xf numFmtId="0" fontId="5" fillId="0" borderId="5" xfId="2" applyFont="1" applyFill="1" applyBorder="1" applyAlignment="1" applyProtection="1">
      <alignment horizontal="center" vertical="center"/>
    </xf>
    <xf numFmtId="0" fontId="5" fillId="0" borderId="23" xfId="2" applyFont="1" applyFill="1" applyBorder="1" applyAlignment="1" applyProtection="1">
      <alignment horizontal="center" vertical="center"/>
    </xf>
    <xf numFmtId="0" fontId="9" fillId="0" borderId="27" xfId="3" applyFont="1" applyFill="1" applyBorder="1" applyAlignment="1" applyProtection="1">
      <alignment horizontal="left" wrapText="1"/>
    </xf>
    <xf numFmtId="0" fontId="12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164" fontId="3" fillId="2" borderId="0" xfId="8" applyNumberFormat="1" applyFont="1" applyFill="1" applyAlignment="1">
      <alignment vertical="center"/>
    </xf>
    <xf numFmtId="164" fontId="2" fillId="2" borderId="0" xfId="8" applyNumberFormat="1" applyFont="1" applyFill="1" applyAlignment="1">
      <alignment horizontal="center" vertical="center" wrapText="1"/>
    </xf>
    <xf numFmtId="164" fontId="3" fillId="2" borderId="0" xfId="8" applyNumberFormat="1" applyFont="1" applyFill="1" applyAlignment="1">
      <alignment horizontal="center" vertical="center"/>
    </xf>
    <xf numFmtId="164" fontId="2" fillId="4" borderId="46" xfId="8" applyNumberFormat="1" applyFont="1" applyFill="1" applyBorder="1" applyAlignment="1">
      <alignment horizontal="center" vertical="center"/>
    </xf>
    <xf numFmtId="164" fontId="3" fillId="2" borderId="39" xfId="8" applyNumberFormat="1" applyFont="1" applyFill="1" applyBorder="1" applyAlignment="1">
      <alignment horizontal="center" vertical="center"/>
    </xf>
    <xf numFmtId="164" fontId="3" fillId="2" borderId="0" xfId="8" applyNumberFormat="1" applyFont="1" applyFill="1" applyBorder="1" applyAlignment="1">
      <alignment horizontal="center" vertical="center"/>
    </xf>
    <xf numFmtId="164" fontId="3" fillId="2" borderId="44" xfId="8" applyNumberFormat="1" applyFont="1" applyFill="1" applyBorder="1" applyAlignment="1">
      <alignment horizontal="center" vertical="center"/>
    </xf>
    <xf numFmtId="164" fontId="3" fillId="3" borderId="0" xfId="8" applyNumberFormat="1" applyFont="1" applyFill="1" applyAlignment="1">
      <alignment vertical="center"/>
    </xf>
    <xf numFmtId="164" fontId="3" fillId="3" borderId="0" xfId="8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164" fontId="2" fillId="2" borderId="0" xfId="8" applyNumberFormat="1" applyFont="1" applyFill="1" applyBorder="1" applyAlignment="1">
      <alignment horizontal="center" vertical="center"/>
    </xf>
    <xf numFmtId="0" fontId="3" fillId="3" borderId="0" xfId="6" applyFont="1" applyFill="1" applyBorder="1" applyAlignment="1">
      <alignment horizontal="center" vertical="center"/>
    </xf>
    <xf numFmtId="0" fontId="23" fillId="2" borderId="0" xfId="1" applyFont="1" applyFill="1" applyAlignment="1">
      <alignment vertical="center"/>
    </xf>
    <xf numFmtId="0" fontId="24" fillId="2" borderId="0" xfId="1" applyFont="1" applyFill="1" applyAlignment="1">
      <alignment vertical="center"/>
    </xf>
    <xf numFmtId="164" fontId="23" fillId="2" borderId="0" xfId="8" applyNumberFormat="1" applyFont="1" applyFill="1" applyAlignment="1">
      <alignment vertical="center"/>
    </xf>
    <xf numFmtId="0" fontId="25" fillId="2" borderId="0" xfId="1" applyFont="1" applyFill="1" applyAlignment="1">
      <alignment vertical="center"/>
    </xf>
    <xf numFmtId="0" fontId="24" fillId="4" borderId="38" xfId="1" applyFont="1" applyFill="1" applyBorder="1" applyAlignment="1">
      <alignment horizontal="center" vertical="center"/>
    </xf>
    <xf numFmtId="0" fontId="24" fillId="4" borderId="39" xfId="1" applyFont="1" applyFill="1" applyBorder="1" applyAlignment="1">
      <alignment horizontal="center" vertical="center"/>
    </xf>
    <xf numFmtId="0" fontId="24" fillId="4" borderId="18" xfId="1" applyFont="1" applyFill="1" applyBorder="1" applyAlignment="1">
      <alignment horizontal="center" vertical="center"/>
    </xf>
    <xf numFmtId="0" fontId="24" fillId="4" borderId="36" xfId="1" applyFont="1" applyFill="1" applyBorder="1" applyAlignment="1">
      <alignment horizontal="center" vertical="center"/>
    </xf>
    <xf numFmtId="0" fontId="24" fillId="4" borderId="44" xfId="1" applyFont="1" applyFill="1" applyBorder="1" applyAlignment="1">
      <alignment horizontal="center" vertical="center"/>
    </xf>
    <xf numFmtId="0" fontId="24" fillId="4" borderId="19" xfId="1" applyFont="1" applyFill="1" applyBorder="1" applyAlignment="1">
      <alignment horizontal="center" vertical="center"/>
    </xf>
    <xf numFmtId="0" fontId="26" fillId="0" borderId="0" xfId="1" applyFont="1" applyFill="1" applyAlignment="1">
      <alignment vertical="center"/>
    </xf>
    <xf numFmtId="0" fontId="24" fillId="2" borderId="0" xfId="1" applyFont="1" applyFill="1" applyAlignment="1">
      <alignment horizontal="center" vertical="center" wrapText="1"/>
    </xf>
    <xf numFmtId="164" fontId="24" fillId="2" borderId="0" xfId="8" applyNumberFormat="1" applyFont="1" applyFill="1" applyAlignment="1">
      <alignment horizontal="center" vertical="center" wrapText="1"/>
    </xf>
    <xf numFmtId="0" fontId="27" fillId="2" borderId="0" xfId="1" applyFont="1" applyFill="1" applyAlignment="1">
      <alignment horizontal="center" vertical="center" wrapText="1"/>
    </xf>
    <xf numFmtId="0" fontId="23" fillId="2" borderId="0" xfId="1" applyFont="1" applyFill="1" applyAlignment="1">
      <alignment horizontal="center" vertical="center"/>
    </xf>
    <xf numFmtId="164" fontId="23" fillId="2" borderId="0" xfId="8" applyNumberFormat="1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4" fillId="4" borderId="45" xfId="1" applyFont="1" applyFill="1" applyBorder="1" applyAlignment="1">
      <alignment vertical="center"/>
    </xf>
    <xf numFmtId="0" fontId="24" fillId="4" borderId="46" xfId="1" applyFont="1" applyFill="1" applyBorder="1" applyAlignment="1">
      <alignment horizontal="center" vertical="center"/>
    </xf>
    <xf numFmtId="164" fontId="24" fillId="4" borderId="46" xfId="8" applyNumberFormat="1" applyFont="1" applyFill="1" applyBorder="1" applyAlignment="1">
      <alignment horizontal="center" vertical="center"/>
    </xf>
    <xf numFmtId="0" fontId="27" fillId="4" borderId="46" xfId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center" vertical="center"/>
    </xf>
    <xf numFmtId="0" fontId="23" fillId="2" borderId="38" xfId="1" applyFont="1" applyFill="1" applyBorder="1" applyAlignment="1">
      <alignment vertical="center"/>
    </xf>
    <xf numFmtId="0" fontId="23" fillId="2" borderId="39" xfId="1" applyFont="1" applyFill="1" applyBorder="1" applyAlignment="1">
      <alignment horizontal="center" vertical="center"/>
    </xf>
    <xf numFmtId="164" fontId="23" fillId="2" borderId="39" xfId="8" applyNumberFormat="1" applyFont="1" applyFill="1" applyBorder="1" applyAlignment="1">
      <alignment horizontal="center" vertical="center"/>
    </xf>
    <xf numFmtId="0" fontId="25" fillId="2" borderId="39" xfId="1" applyFont="1" applyFill="1" applyBorder="1" applyAlignment="1">
      <alignment horizontal="center" vertical="center"/>
    </xf>
    <xf numFmtId="0" fontId="23" fillId="2" borderId="18" xfId="1" applyFont="1" applyFill="1" applyBorder="1" applyAlignment="1">
      <alignment horizontal="center" vertical="center"/>
    </xf>
    <xf numFmtId="0" fontId="23" fillId="2" borderId="38" xfId="1" applyFont="1" applyFill="1" applyBorder="1" applyAlignment="1">
      <alignment horizontal="center" vertical="center"/>
    </xf>
    <xf numFmtId="0" fontId="23" fillId="2" borderId="16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center" vertical="center"/>
    </xf>
    <xf numFmtId="164" fontId="23" fillId="2" borderId="0" xfId="8" applyNumberFormat="1" applyFont="1" applyFill="1" applyBorder="1" applyAlignment="1">
      <alignment horizontal="center" vertical="center"/>
    </xf>
    <xf numFmtId="0" fontId="23" fillId="2" borderId="48" xfId="1" applyFont="1" applyFill="1" applyBorder="1" applyAlignment="1">
      <alignment horizontal="center" vertical="center"/>
    </xf>
    <xf numFmtId="0" fontId="23" fillId="2" borderId="35" xfId="1" applyFont="1" applyFill="1" applyBorder="1" applyAlignment="1">
      <alignment horizontal="center" vertical="center"/>
    </xf>
    <xf numFmtId="0" fontId="23" fillId="2" borderId="16" xfId="7" applyFont="1" applyFill="1" applyBorder="1" applyAlignment="1">
      <alignment horizontal="left" vertical="center"/>
    </xf>
    <xf numFmtId="0" fontId="23" fillId="2" borderId="0" xfId="7" applyFont="1" applyFill="1" applyBorder="1" applyAlignment="1">
      <alignment horizontal="left" vertical="center"/>
    </xf>
    <xf numFmtId="0" fontId="23" fillId="2" borderId="0" xfId="7" applyFont="1" applyFill="1" applyBorder="1" applyAlignment="1">
      <alignment horizontal="center" vertical="center"/>
    </xf>
    <xf numFmtId="0" fontId="23" fillId="2" borderId="48" xfId="7" applyFont="1" applyFill="1" applyBorder="1" applyAlignment="1">
      <alignment horizontal="center" vertical="center"/>
    </xf>
    <xf numFmtId="0" fontId="23" fillId="2" borderId="35" xfId="7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3" fillId="2" borderId="16" xfId="1" applyFont="1" applyFill="1" applyBorder="1" applyAlignment="1">
      <alignment horizontal="center" vertical="center"/>
    </xf>
    <xf numFmtId="0" fontId="23" fillId="2" borderId="16" xfId="1" applyFont="1" applyFill="1" applyBorder="1" applyAlignment="1">
      <alignment horizontal="left" vertical="center"/>
    </xf>
    <xf numFmtId="0" fontId="23" fillId="2" borderId="0" xfId="1" applyFont="1" applyFill="1" applyBorder="1" applyAlignment="1">
      <alignment horizontal="left" vertical="center"/>
    </xf>
    <xf numFmtId="0" fontId="23" fillId="2" borderId="0" xfId="1" applyFont="1" applyFill="1" applyBorder="1" applyAlignment="1">
      <alignment horizontal="right" vertical="center"/>
    </xf>
    <xf numFmtId="0" fontId="23" fillId="2" borderId="43" xfId="1" applyFont="1" applyFill="1" applyBorder="1" applyAlignment="1">
      <alignment horizontal="right" vertical="center"/>
    </xf>
    <xf numFmtId="0" fontId="23" fillId="2" borderId="36" xfId="1" applyFont="1" applyFill="1" applyBorder="1" applyAlignment="1">
      <alignment vertical="center"/>
    </xf>
    <xf numFmtId="0" fontId="23" fillId="2" borderId="44" xfId="1" applyFont="1" applyFill="1" applyBorder="1" applyAlignment="1">
      <alignment horizontal="center" vertical="center"/>
    </xf>
    <xf numFmtId="164" fontId="23" fillId="2" borderId="44" xfId="8" applyNumberFormat="1" applyFont="1" applyFill="1" applyBorder="1" applyAlignment="1">
      <alignment horizontal="center" vertical="center"/>
    </xf>
    <xf numFmtId="0" fontId="25" fillId="2" borderId="44" xfId="1" applyFont="1" applyFill="1" applyBorder="1" applyAlignment="1">
      <alignment horizontal="center" vertical="center"/>
    </xf>
    <xf numFmtId="0" fontId="23" fillId="2" borderId="19" xfId="1" applyFont="1" applyFill="1" applyBorder="1" applyAlignment="1">
      <alignment horizontal="center" vertical="center"/>
    </xf>
    <xf numFmtId="0" fontId="23" fillId="2" borderId="36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vertical="center"/>
    </xf>
    <xf numFmtId="0" fontId="23" fillId="2" borderId="44" xfId="1" applyFont="1" applyFill="1" applyBorder="1" applyAlignment="1">
      <alignment vertical="center"/>
    </xf>
    <xf numFmtId="0" fontId="24" fillId="4" borderId="46" xfId="1" applyFont="1" applyFill="1" applyBorder="1" applyAlignment="1">
      <alignment horizontal="center" vertical="center" wrapText="1"/>
    </xf>
    <xf numFmtId="164" fontId="24" fillId="4" borderId="46" xfId="8" applyNumberFormat="1" applyFont="1" applyFill="1" applyBorder="1" applyAlignment="1">
      <alignment horizontal="center" vertical="center" wrapText="1"/>
    </xf>
    <xf numFmtId="0" fontId="27" fillId="4" borderId="46" xfId="1" applyFont="1" applyFill="1" applyBorder="1" applyAlignment="1">
      <alignment horizontal="center" vertical="center" wrapText="1"/>
    </xf>
    <xf numFmtId="0" fontId="24" fillId="4" borderId="47" xfId="1" applyFont="1" applyFill="1" applyBorder="1" applyAlignment="1">
      <alignment horizontal="center" vertical="center" wrapText="1"/>
    </xf>
    <xf numFmtId="0" fontId="24" fillId="2" borderId="38" xfId="1" applyFont="1" applyFill="1" applyBorder="1" applyAlignment="1">
      <alignment vertical="center"/>
    </xf>
    <xf numFmtId="0" fontId="24" fillId="2" borderId="39" xfId="1" applyFont="1" applyFill="1" applyBorder="1" applyAlignment="1">
      <alignment horizontal="center" vertical="center"/>
    </xf>
    <xf numFmtId="164" fontId="24" fillId="2" borderId="39" xfId="8" applyNumberFormat="1" applyFont="1" applyFill="1" applyBorder="1" applyAlignment="1">
      <alignment horizontal="center" vertical="center"/>
    </xf>
    <xf numFmtId="0" fontId="27" fillId="2" borderId="39" xfId="1" applyFont="1" applyFill="1" applyBorder="1" applyAlignment="1">
      <alignment horizontal="center" vertical="center"/>
    </xf>
    <xf numFmtId="0" fontId="24" fillId="2" borderId="18" xfId="1" applyFont="1" applyFill="1" applyBorder="1" applyAlignment="1">
      <alignment horizontal="center" vertical="center"/>
    </xf>
    <xf numFmtId="0" fontId="23" fillId="2" borderId="5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horizontal="center" vertical="center"/>
    </xf>
    <xf numFmtId="164" fontId="24" fillId="2" borderId="0" xfId="8" applyNumberFormat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4" fillId="2" borderId="0" xfId="2" applyFont="1" applyFill="1" applyBorder="1" applyAlignment="1" applyProtection="1">
      <alignment vertical="center" wrapText="1"/>
    </xf>
    <xf numFmtId="0" fontId="24" fillId="0" borderId="0" xfId="1" applyFont="1" applyFill="1" applyAlignment="1">
      <alignment vertical="center" wrapText="1"/>
    </xf>
    <xf numFmtId="0" fontId="28" fillId="0" borderId="0" xfId="1" applyFont="1" applyFill="1" applyAlignment="1">
      <alignment vertical="center" wrapText="1"/>
    </xf>
    <xf numFmtId="0" fontId="23" fillId="0" borderId="0" xfId="1" applyFont="1" applyFill="1" applyAlignment="1">
      <alignment vertical="center" wrapText="1"/>
    </xf>
    <xf numFmtId="0" fontId="23" fillId="3" borderId="0" xfId="1" applyFont="1" applyFill="1" applyAlignment="1">
      <alignment vertical="center" wrapText="1"/>
    </xf>
    <xf numFmtId="0" fontId="25" fillId="3" borderId="0" xfId="1" applyFont="1" applyFill="1" applyAlignment="1">
      <alignment vertical="center" wrapText="1"/>
    </xf>
    <xf numFmtId="0" fontId="25" fillId="0" borderId="0" xfId="1" applyFont="1" applyFill="1" applyAlignment="1">
      <alignment vertical="center" wrapText="1"/>
    </xf>
    <xf numFmtId="164" fontId="23" fillId="0" borderId="0" xfId="1" applyNumberFormat="1" applyFont="1" applyFill="1" applyAlignment="1">
      <alignment vertical="center" wrapText="1"/>
    </xf>
    <xf numFmtId="164" fontId="23" fillId="0" borderId="0" xfId="8" applyNumberFormat="1" applyFont="1" applyBorder="1" applyAlignment="1">
      <alignment horizontal="right" vertical="center" wrapText="1"/>
    </xf>
    <xf numFmtId="0" fontId="23" fillId="3" borderId="0" xfId="6" applyFont="1" applyFill="1" applyBorder="1" applyAlignment="1">
      <alignment horizontal="center" vertical="center"/>
    </xf>
    <xf numFmtId="0" fontId="23" fillId="0" borderId="0" xfId="6" applyFont="1" applyFill="1" applyAlignment="1">
      <alignment vertical="center"/>
    </xf>
    <xf numFmtId="164" fontId="23" fillId="3" borderId="0" xfId="8" applyNumberFormat="1" applyFont="1" applyFill="1" applyBorder="1" applyAlignment="1">
      <alignment vertical="center"/>
    </xf>
    <xf numFmtId="0" fontId="23" fillId="3" borderId="0" xfId="5" applyFont="1" applyFill="1" applyBorder="1" applyAlignment="1">
      <alignment vertical="center"/>
    </xf>
    <xf numFmtId="0" fontId="23" fillId="3" borderId="0" xfId="6" applyFont="1" applyFill="1" applyBorder="1" applyAlignment="1">
      <alignment vertical="center"/>
    </xf>
    <xf numFmtId="0" fontId="14" fillId="3" borderId="41" xfId="2" applyFont="1" applyFill="1" applyBorder="1" applyAlignment="1" applyProtection="1">
      <alignment horizontal="center" vertical="center"/>
    </xf>
    <xf numFmtId="0" fontId="14" fillId="2" borderId="38" xfId="2" applyFont="1" applyFill="1" applyBorder="1" applyAlignment="1" applyProtection="1">
      <alignment horizontal="center" vertical="center"/>
    </xf>
    <xf numFmtId="0" fontId="14" fillId="2" borderId="45" xfId="2" applyFont="1" applyFill="1" applyBorder="1" applyAlignment="1" applyProtection="1">
      <alignment vertical="center" wrapText="1"/>
    </xf>
    <xf numFmtId="164" fontId="14" fillId="2" borderId="41" xfId="8" applyNumberFormat="1" applyFont="1" applyFill="1" applyBorder="1" applyAlignment="1" applyProtection="1">
      <alignment horizontal="center" vertical="center"/>
    </xf>
    <xf numFmtId="0" fontId="29" fillId="0" borderId="20" xfId="2" applyFont="1" applyFill="1" applyBorder="1" applyAlignment="1" applyProtection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4" xfId="3" applyFont="1" applyFill="1" applyBorder="1" applyAlignment="1" applyProtection="1">
      <alignment horizontal="left" vertical="center" wrapText="1"/>
    </xf>
    <xf numFmtId="0" fontId="29" fillId="0" borderId="21" xfId="2" applyFont="1" applyFill="1" applyBorder="1" applyAlignment="1" applyProtection="1">
      <alignment horizontal="center" vertical="center" wrapText="1"/>
    </xf>
    <xf numFmtId="0" fontId="14" fillId="0" borderId="6" xfId="3" applyFont="1" applyFill="1" applyBorder="1" applyAlignment="1" applyProtection="1">
      <alignment horizontal="center" vertical="center" wrapText="1"/>
    </xf>
    <xf numFmtId="0" fontId="14" fillId="0" borderId="6" xfId="3" applyFont="1" applyFill="1" applyBorder="1" applyAlignment="1" applyProtection="1">
      <alignment horizontal="left" vertical="center" wrapText="1"/>
    </xf>
    <xf numFmtId="164" fontId="14" fillId="0" borderId="5" xfId="8" applyNumberFormat="1" applyFont="1" applyBorder="1" applyAlignment="1">
      <alignment horizontal="right" vertical="center" wrapText="1"/>
    </xf>
    <xf numFmtId="0" fontId="30" fillId="0" borderId="6" xfId="3" applyFont="1" applyFill="1" applyBorder="1" applyAlignment="1" applyProtection="1">
      <alignment horizontal="center" vertical="center" wrapText="1"/>
    </xf>
    <xf numFmtId="0" fontId="30" fillId="0" borderId="6" xfId="3" applyFont="1" applyFill="1" applyBorder="1" applyAlignment="1" applyProtection="1">
      <alignment horizontal="left" vertical="center" wrapText="1"/>
    </xf>
    <xf numFmtId="0" fontId="29" fillId="0" borderId="6" xfId="3" applyFont="1" applyFill="1" applyBorder="1" applyAlignment="1" applyProtection="1">
      <alignment horizontal="center" vertical="center" wrapText="1"/>
    </xf>
    <xf numFmtId="0" fontId="29" fillId="0" borderId="6" xfId="3" applyFont="1" applyFill="1" applyBorder="1" applyAlignment="1" applyProtection="1">
      <alignment horizontal="left" vertical="center" wrapText="1"/>
    </xf>
    <xf numFmtId="164" fontId="29" fillId="0" borderId="5" xfId="8" applyNumberFormat="1" applyFont="1" applyBorder="1" applyAlignment="1">
      <alignment horizontal="right" vertical="center" wrapText="1"/>
    </xf>
    <xf numFmtId="0" fontId="29" fillId="0" borderId="22" xfId="2" applyFont="1" applyFill="1" applyBorder="1" applyAlignment="1" applyProtection="1">
      <alignment horizontal="center" vertical="center" wrapText="1"/>
    </xf>
    <xf numFmtId="164" fontId="14" fillId="0" borderId="11" xfId="8" applyNumberFormat="1" applyFont="1" applyBorder="1" applyAlignment="1">
      <alignment horizontal="center" vertical="center" wrapText="1"/>
    </xf>
    <xf numFmtId="164" fontId="14" fillId="0" borderId="5" xfId="8" applyNumberFormat="1" applyFont="1" applyBorder="1" applyAlignment="1">
      <alignment horizontal="center" vertical="center" wrapText="1"/>
    </xf>
    <xf numFmtId="164" fontId="29" fillId="0" borderId="5" xfId="8" applyNumberFormat="1" applyFont="1" applyBorder="1" applyAlignment="1">
      <alignment horizontal="center" vertical="center" wrapText="1"/>
    </xf>
    <xf numFmtId="0" fontId="29" fillId="0" borderId="23" xfId="2" applyFont="1" applyFill="1" applyBorder="1" applyAlignment="1" applyProtection="1">
      <alignment horizontal="center" vertical="center" wrapText="1"/>
    </xf>
    <xf numFmtId="0" fontId="29" fillId="0" borderId="21" xfId="2" applyFont="1" applyFill="1" applyBorder="1" applyAlignment="1">
      <alignment horizontal="center" vertical="center" wrapText="1"/>
    </xf>
    <xf numFmtId="0" fontId="29" fillId="3" borderId="21" xfId="2" applyFont="1" applyFill="1" applyBorder="1" applyAlignment="1" applyProtection="1">
      <alignment horizontal="center" vertical="center" wrapText="1"/>
    </xf>
    <xf numFmtId="0" fontId="29" fillId="3" borderId="6" xfId="3" applyFont="1" applyFill="1" applyBorder="1" applyAlignment="1" applyProtection="1">
      <alignment horizontal="center" vertical="center" wrapText="1"/>
    </xf>
    <xf numFmtId="0" fontId="29" fillId="3" borderId="6" xfId="3" applyFont="1" applyFill="1" applyBorder="1" applyAlignment="1" applyProtection="1">
      <alignment horizontal="left" vertical="center" wrapText="1"/>
    </xf>
    <xf numFmtId="0" fontId="30" fillId="3" borderId="6" xfId="3" applyFont="1" applyFill="1" applyBorder="1" applyAlignment="1" applyProtection="1">
      <alignment horizontal="center" vertical="center" wrapText="1"/>
    </xf>
    <xf numFmtId="0" fontId="30" fillId="3" borderId="6" xfId="3" applyFont="1" applyFill="1" applyBorder="1" applyAlignment="1" applyProtection="1">
      <alignment horizontal="left" vertical="center" wrapText="1"/>
    </xf>
    <xf numFmtId="0" fontId="29" fillId="3" borderId="21" xfId="2" applyFont="1" applyFill="1" applyBorder="1" applyAlignment="1" applyProtection="1">
      <alignment horizontal="center" vertical="center"/>
    </xf>
    <xf numFmtId="0" fontId="29" fillId="0" borderId="6" xfId="3" applyFont="1" applyFill="1" applyBorder="1" applyAlignment="1" applyProtection="1">
      <alignment vertical="center" wrapText="1"/>
    </xf>
    <xf numFmtId="0" fontId="29" fillId="0" borderId="21" xfId="2" applyFont="1" applyFill="1" applyBorder="1" applyAlignment="1" applyProtection="1">
      <alignment horizontal="center" vertical="center"/>
    </xf>
    <xf numFmtId="0" fontId="29" fillId="0" borderId="23" xfId="2" applyFont="1" applyFill="1" applyBorder="1" applyAlignment="1" applyProtection="1">
      <alignment horizontal="center" vertical="center"/>
    </xf>
    <xf numFmtId="0" fontId="29" fillId="0" borderId="6" xfId="5" applyFont="1" applyFill="1" applyBorder="1" applyAlignment="1" applyProtection="1">
      <alignment horizontal="left" vertical="center" wrapText="1"/>
    </xf>
    <xf numFmtId="0" fontId="14" fillId="0" borderId="9" xfId="3" applyFont="1" applyFill="1" applyBorder="1" applyAlignment="1" applyProtection="1">
      <alignment horizontal="center" vertical="center" wrapText="1"/>
    </xf>
    <xf numFmtId="0" fontId="14" fillId="0" borderId="9" xfId="3" applyFont="1" applyFill="1" applyBorder="1" applyAlignment="1" applyProtection="1">
      <alignment horizontal="left" vertical="center" wrapText="1"/>
    </xf>
    <xf numFmtId="164" fontId="14" fillId="0" borderId="3" xfId="8" applyNumberFormat="1" applyFont="1" applyBorder="1" applyAlignment="1">
      <alignment horizontal="center" vertical="center" wrapText="1"/>
    </xf>
    <xf numFmtId="0" fontId="30" fillId="0" borderId="8" xfId="3" applyFont="1" applyFill="1" applyBorder="1" applyAlignment="1" applyProtection="1">
      <alignment horizontal="center" vertical="center" wrapText="1"/>
    </xf>
    <xf numFmtId="0" fontId="30" fillId="0" borderId="8" xfId="3" applyFont="1" applyFill="1" applyBorder="1" applyAlignment="1" applyProtection="1">
      <alignment horizontal="left" vertical="center" wrapText="1"/>
    </xf>
    <xf numFmtId="0" fontId="14" fillId="0" borderId="21" xfId="2" applyFont="1" applyFill="1" applyBorder="1" applyAlignment="1" applyProtection="1">
      <alignment horizontal="center" vertical="center" wrapText="1"/>
    </xf>
    <xf numFmtId="0" fontId="29" fillId="0" borderId="35" xfId="2" applyFont="1" applyFill="1" applyBorder="1" applyAlignment="1" applyProtection="1">
      <alignment horizontal="center" vertical="center" wrapText="1"/>
    </xf>
    <xf numFmtId="0" fontId="29" fillId="0" borderId="24" xfId="2" applyFont="1" applyFill="1" applyBorder="1" applyAlignment="1" applyProtection="1">
      <alignment horizontal="center" vertical="center" wrapText="1"/>
    </xf>
    <xf numFmtId="0" fontId="14" fillId="3" borderId="4" xfId="3" applyFont="1" applyFill="1" applyBorder="1" applyAlignment="1" applyProtection="1">
      <alignment horizontal="center" vertical="center" wrapText="1"/>
    </xf>
    <xf numFmtId="0" fontId="14" fillId="3" borderId="9" xfId="3" applyFont="1" applyFill="1" applyBorder="1" applyAlignment="1" applyProtection="1">
      <alignment horizontal="left" vertical="center" wrapText="1"/>
    </xf>
    <xf numFmtId="0" fontId="14" fillId="3" borderId="6" xfId="3" applyFont="1" applyFill="1" applyBorder="1" applyAlignment="1" applyProtection="1">
      <alignment horizontal="center" vertical="center" wrapText="1"/>
    </xf>
    <xf numFmtId="0" fontId="14" fillId="3" borderId="6" xfId="3" applyFont="1" applyFill="1" applyBorder="1" applyAlignment="1" applyProtection="1">
      <alignment horizontal="left" vertical="center" wrapText="1"/>
    </xf>
    <xf numFmtId="0" fontId="14" fillId="3" borderId="8" xfId="3" applyFont="1" applyFill="1" applyBorder="1" applyAlignment="1" applyProtection="1">
      <alignment horizontal="center" vertical="center" wrapText="1"/>
    </xf>
    <xf numFmtId="0" fontId="14" fillId="3" borderId="8" xfId="3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>
      <alignment horizontal="center" vertical="center"/>
    </xf>
    <xf numFmtId="164" fontId="14" fillId="2" borderId="0" xfId="8" applyNumberFormat="1" applyFont="1" applyFill="1" applyBorder="1" applyAlignment="1">
      <alignment horizontal="center" vertical="center"/>
    </xf>
    <xf numFmtId="0" fontId="29" fillId="3" borderId="0" xfId="6" applyFont="1" applyFill="1" applyBorder="1" applyAlignment="1">
      <alignment horizontal="center" vertical="center"/>
    </xf>
    <xf numFmtId="0" fontId="29" fillId="3" borderId="0" xfId="6" applyFont="1" applyFill="1" applyBorder="1" applyAlignment="1">
      <alignment horizontal="left" vertical="center"/>
    </xf>
    <xf numFmtId="0" fontId="29" fillId="0" borderId="0" xfId="1" applyFont="1" applyFill="1" applyAlignment="1">
      <alignment vertical="center" wrapText="1"/>
    </xf>
    <xf numFmtId="0" fontId="29" fillId="3" borderId="0" xfId="5" applyFont="1" applyFill="1" applyAlignment="1">
      <alignment horizontal="center" vertical="center"/>
    </xf>
    <xf numFmtId="0" fontId="29" fillId="3" borderId="0" xfId="5" applyFont="1" applyFill="1" applyAlignment="1">
      <alignment horizontal="left" vertical="center"/>
    </xf>
    <xf numFmtId="0" fontId="29" fillId="3" borderId="0" xfId="6" applyFont="1" applyFill="1" applyBorder="1" applyAlignment="1">
      <alignment vertical="center"/>
    </xf>
    <xf numFmtId="0" fontId="29" fillId="2" borderId="0" xfId="1" applyFont="1" applyFill="1" applyBorder="1" applyAlignment="1">
      <alignment horizontal="center" vertical="center"/>
    </xf>
    <xf numFmtId="0" fontId="29" fillId="0" borderId="0" xfId="6" applyFont="1" applyFill="1" applyAlignment="1">
      <alignment horizontal="center" vertical="center"/>
    </xf>
    <xf numFmtId="0" fontId="29" fillId="0" borderId="0" xfId="6" applyFont="1" applyFill="1" applyAlignment="1">
      <alignment vertical="center"/>
    </xf>
    <xf numFmtId="0" fontId="31" fillId="2" borderId="0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164" fontId="32" fillId="2" borderId="0" xfId="8" applyNumberFormat="1" applyFont="1" applyFill="1" applyBorder="1" applyAlignment="1">
      <alignment horizontal="center" vertical="center"/>
    </xf>
    <xf numFmtId="0" fontId="32" fillId="3" borderId="41" xfId="2" applyFont="1" applyFill="1" applyBorder="1" applyAlignment="1" applyProtection="1">
      <alignment horizontal="center" vertical="center"/>
    </xf>
    <xf numFmtId="0" fontId="32" fillId="2" borderId="38" xfId="2" applyFont="1" applyFill="1" applyBorder="1" applyAlignment="1" applyProtection="1">
      <alignment horizontal="center" vertical="center"/>
    </xf>
    <xf numFmtId="0" fontId="32" fillId="2" borderId="45" xfId="2" applyFont="1" applyFill="1" applyBorder="1" applyAlignment="1" applyProtection="1">
      <alignment vertical="center" wrapText="1"/>
    </xf>
    <xf numFmtId="164" fontId="32" fillId="2" borderId="41" xfId="8" applyNumberFormat="1" applyFont="1" applyFill="1" applyBorder="1" applyAlignment="1" applyProtection="1">
      <alignment horizontal="center" vertical="center"/>
    </xf>
    <xf numFmtId="0" fontId="31" fillId="0" borderId="20" xfId="2" applyFont="1" applyFill="1" applyBorder="1" applyAlignment="1" applyProtection="1">
      <alignment horizontal="center" vertical="center" wrapText="1"/>
    </xf>
    <xf numFmtId="0" fontId="32" fillId="0" borderId="4" xfId="3" applyFont="1" applyFill="1" applyBorder="1" applyAlignment="1" applyProtection="1">
      <alignment horizontal="center" vertical="center" wrapText="1"/>
    </xf>
    <xf numFmtId="0" fontId="32" fillId="0" borderId="4" xfId="3" applyFont="1" applyFill="1" applyBorder="1" applyAlignment="1" applyProtection="1">
      <alignment horizontal="left" vertical="center" wrapText="1"/>
    </xf>
    <xf numFmtId="164" fontId="32" fillId="0" borderId="11" xfId="8" applyNumberFormat="1" applyFont="1" applyFill="1" applyBorder="1" applyAlignment="1" applyProtection="1">
      <alignment horizontal="right" vertical="center" wrapText="1"/>
    </xf>
    <xf numFmtId="0" fontId="31" fillId="0" borderId="21" xfId="2" applyFont="1" applyFill="1" applyBorder="1" applyAlignment="1" applyProtection="1">
      <alignment horizontal="center" vertical="center" wrapText="1"/>
    </xf>
    <xf numFmtId="0" fontId="32" fillId="0" borderId="6" xfId="3" applyFont="1" applyFill="1" applyBorder="1" applyAlignment="1" applyProtection="1">
      <alignment horizontal="center" vertical="center" wrapText="1"/>
    </xf>
    <xf numFmtId="0" fontId="32" fillId="0" borderId="6" xfId="3" applyFont="1" applyFill="1" applyBorder="1" applyAlignment="1" applyProtection="1">
      <alignment horizontal="left" vertical="center" wrapText="1"/>
    </xf>
    <xf numFmtId="164" fontId="32" fillId="0" borderId="5" xfId="8" applyNumberFormat="1" applyFont="1" applyBorder="1" applyAlignment="1">
      <alignment horizontal="right" vertical="center" wrapText="1"/>
    </xf>
    <xf numFmtId="0" fontId="33" fillId="0" borderId="21" xfId="2" applyFont="1" applyFill="1" applyBorder="1" applyAlignment="1" applyProtection="1">
      <alignment horizontal="center" vertical="center" wrapText="1"/>
    </xf>
    <xf numFmtId="0" fontId="34" fillId="0" borderId="6" xfId="3" applyFont="1" applyFill="1" applyBorder="1" applyAlignment="1" applyProtection="1">
      <alignment horizontal="center" vertical="center" wrapText="1"/>
    </xf>
    <xf numFmtId="0" fontId="34" fillId="0" borderId="6" xfId="3" applyFont="1" applyFill="1" applyBorder="1" applyAlignment="1" applyProtection="1">
      <alignment horizontal="left" vertical="center" wrapText="1"/>
    </xf>
    <xf numFmtId="0" fontId="31" fillId="0" borderId="6" xfId="3" applyFont="1" applyFill="1" applyBorder="1" applyAlignment="1" applyProtection="1">
      <alignment horizontal="center" vertical="center" wrapText="1"/>
    </xf>
    <xf numFmtId="0" fontId="31" fillId="0" borderId="6" xfId="3" applyFont="1" applyFill="1" applyBorder="1" applyAlignment="1" applyProtection="1">
      <alignment horizontal="left" vertical="center" wrapText="1"/>
    </xf>
    <xf numFmtId="164" fontId="31" fillId="0" borderId="5" xfId="8" applyNumberFormat="1" applyFont="1" applyBorder="1" applyAlignment="1">
      <alignment horizontal="right" vertical="center" wrapText="1"/>
    </xf>
    <xf numFmtId="0" fontId="31" fillId="0" borderId="22" xfId="2" applyFont="1" applyFill="1" applyBorder="1" applyAlignment="1" applyProtection="1">
      <alignment horizontal="center" vertical="center" wrapText="1"/>
    </xf>
    <xf numFmtId="0" fontId="31" fillId="0" borderId="8" xfId="3" applyFont="1" applyFill="1" applyBorder="1" applyAlignment="1" applyProtection="1">
      <alignment horizontal="center" vertical="center" wrapText="1"/>
    </xf>
    <xf numFmtId="0" fontId="31" fillId="0" borderId="8" xfId="3" applyFont="1" applyFill="1" applyBorder="1" applyAlignment="1" applyProtection="1">
      <alignment horizontal="left" vertical="center" wrapText="1"/>
    </xf>
    <xf numFmtId="164" fontId="32" fillId="0" borderId="11" xfId="8" applyNumberFormat="1" applyFont="1" applyBorder="1" applyAlignment="1">
      <alignment horizontal="center" vertical="center" wrapText="1"/>
    </xf>
    <xf numFmtId="164" fontId="32" fillId="0" borderId="5" xfId="8" applyNumberFormat="1" applyFont="1" applyBorder="1" applyAlignment="1">
      <alignment horizontal="center" vertical="center" wrapText="1"/>
    </xf>
    <xf numFmtId="164" fontId="31" fillId="0" borderId="5" xfId="8" applyNumberFormat="1" applyFont="1" applyBorder="1" applyAlignment="1">
      <alignment horizontal="center" vertical="center" wrapText="1"/>
    </xf>
    <xf numFmtId="0" fontId="31" fillId="0" borderId="23" xfId="2" applyFont="1" applyFill="1" applyBorder="1" applyAlignment="1" applyProtection="1">
      <alignment horizontal="center" vertical="center" wrapText="1"/>
    </xf>
    <xf numFmtId="0" fontId="31" fillId="0" borderId="21" xfId="2" applyFont="1" applyFill="1" applyBorder="1" applyAlignment="1">
      <alignment horizontal="center" vertical="center" wrapText="1"/>
    </xf>
    <xf numFmtId="0" fontId="31" fillId="3" borderId="21" xfId="2" applyFont="1" applyFill="1" applyBorder="1" applyAlignment="1" applyProtection="1">
      <alignment horizontal="center" vertical="center" wrapText="1"/>
    </xf>
    <xf numFmtId="0" fontId="31" fillId="3" borderId="6" xfId="3" applyFont="1" applyFill="1" applyBorder="1" applyAlignment="1" applyProtection="1">
      <alignment horizontal="center" vertical="center" wrapText="1"/>
    </xf>
    <xf numFmtId="0" fontId="31" fillId="3" borderId="6" xfId="3" applyFont="1" applyFill="1" applyBorder="1" applyAlignment="1" applyProtection="1">
      <alignment horizontal="left" vertical="center" wrapText="1"/>
    </xf>
    <xf numFmtId="0" fontId="35" fillId="3" borderId="21" xfId="2" applyFont="1" applyFill="1" applyBorder="1" applyAlignment="1" applyProtection="1">
      <alignment horizontal="center" vertical="center" wrapText="1"/>
    </xf>
    <xf numFmtId="0" fontId="34" fillId="3" borderId="6" xfId="3" applyFont="1" applyFill="1" applyBorder="1" applyAlignment="1" applyProtection="1">
      <alignment horizontal="center" vertical="center" wrapText="1"/>
    </xf>
    <xf numFmtId="0" fontId="34" fillId="3" borderId="6" xfId="3" applyFont="1" applyFill="1" applyBorder="1" applyAlignment="1" applyProtection="1">
      <alignment horizontal="left" vertical="center" wrapText="1"/>
    </xf>
    <xf numFmtId="0" fontId="31" fillId="3" borderId="6" xfId="3" applyFont="1" applyFill="1" applyBorder="1" applyAlignment="1" applyProtection="1">
      <alignment vertical="center" wrapText="1"/>
    </xf>
    <xf numFmtId="0" fontId="31" fillId="3" borderId="21" xfId="2" applyFont="1" applyFill="1" applyBorder="1" applyAlignment="1" applyProtection="1">
      <alignment horizontal="center" vertical="center"/>
    </xf>
    <xf numFmtId="0" fontId="35" fillId="0" borderId="21" xfId="2" applyFont="1" applyFill="1" applyBorder="1" applyAlignment="1" applyProtection="1">
      <alignment horizontal="center" vertical="center"/>
    </xf>
    <xf numFmtId="0" fontId="31" fillId="0" borderId="6" xfId="3" applyFont="1" applyFill="1" applyBorder="1" applyAlignment="1" applyProtection="1">
      <alignment vertical="center" wrapText="1"/>
    </xf>
    <xf numFmtId="0" fontId="31" fillId="0" borderId="21" xfId="2" applyFont="1" applyFill="1" applyBorder="1" applyAlignment="1" applyProtection="1">
      <alignment horizontal="center" vertical="center"/>
    </xf>
    <xf numFmtId="0" fontId="31" fillId="0" borderId="23" xfId="2" applyFont="1" applyFill="1" applyBorder="1" applyAlignment="1" applyProtection="1">
      <alignment horizontal="center" vertical="center"/>
    </xf>
    <xf numFmtId="0" fontId="36" fillId="0" borderId="21" xfId="2" applyFont="1" applyFill="1" applyBorder="1" applyAlignment="1" applyProtection="1">
      <alignment horizontal="center" vertical="center" wrapText="1"/>
    </xf>
    <xf numFmtId="0" fontId="31" fillId="0" borderId="6" xfId="5" applyFont="1" applyFill="1" applyBorder="1" applyAlignment="1" applyProtection="1">
      <alignment horizontal="left" vertical="center" wrapText="1"/>
    </xf>
    <xf numFmtId="0" fontId="31" fillId="0" borderId="5" xfId="3" applyFont="1" applyFill="1" applyBorder="1" applyAlignment="1" applyProtection="1">
      <alignment horizontal="center" vertical="center" wrapText="1"/>
    </xf>
    <xf numFmtId="0" fontId="31" fillId="0" borderId="49" xfId="0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5" xfId="3" applyFont="1" applyFill="1" applyBorder="1" applyAlignment="1" applyProtection="1">
      <alignment horizontal="left" vertical="center" wrapText="1"/>
    </xf>
    <xf numFmtId="0" fontId="32" fillId="0" borderId="9" xfId="3" applyFont="1" applyFill="1" applyBorder="1" applyAlignment="1" applyProtection="1">
      <alignment horizontal="center" vertical="center" wrapText="1"/>
    </xf>
    <xf numFmtId="0" fontId="32" fillId="0" borderId="9" xfId="3" applyFont="1" applyFill="1" applyBorder="1" applyAlignment="1" applyProtection="1">
      <alignment horizontal="left" vertical="center" wrapText="1"/>
    </xf>
    <xf numFmtId="164" fontId="32" fillId="0" borderId="3" xfId="8" applyNumberFormat="1" applyFont="1" applyBorder="1" applyAlignment="1">
      <alignment horizontal="center" vertical="center" wrapText="1"/>
    </xf>
    <xf numFmtId="0" fontId="34" fillId="0" borderId="8" xfId="3" applyFont="1" applyFill="1" applyBorder="1" applyAlignment="1" applyProtection="1">
      <alignment horizontal="center" vertical="center" wrapText="1"/>
    </xf>
    <xf numFmtId="0" fontId="34" fillId="0" borderId="8" xfId="3" applyFont="1" applyFill="1" applyBorder="1" applyAlignment="1" applyProtection="1">
      <alignment horizontal="left" vertical="center" wrapText="1"/>
    </xf>
    <xf numFmtId="0" fontId="32" fillId="0" borderId="21" xfId="2" applyFont="1" applyFill="1" applyBorder="1" applyAlignment="1" applyProtection="1">
      <alignment horizontal="center" vertical="center" wrapText="1"/>
    </xf>
    <xf numFmtId="0" fontId="32" fillId="0" borderId="22" xfId="2" applyFont="1" applyFill="1" applyBorder="1" applyAlignment="1" applyProtection="1">
      <alignment horizontal="center" vertical="center" wrapText="1"/>
    </xf>
    <xf numFmtId="0" fontId="31" fillId="0" borderId="35" xfId="2" applyFont="1" applyFill="1" applyBorder="1" applyAlignment="1" applyProtection="1">
      <alignment horizontal="center" vertical="center" wrapText="1"/>
    </xf>
    <xf numFmtId="0" fontId="32" fillId="3" borderId="45" xfId="3" applyFont="1" applyFill="1" applyBorder="1" applyAlignment="1" applyProtection="1">
      <alignment horizontal="center" vertical="center" wrapText="1"/>
    </xf>
    <xf numFmtId="0" fontId="32" fillId="3" borderId="45" xfId="3" applyFont="1" applyFill="1" applyBorder="1" applyAlignment="1" applyProtection="1">
      <alignment horizontal="left" vertical="center" wrapText="1"/>
    </xf>
    <xf numFmtId="164" fontId="32" fillId="0" borderId="41" xfId="8" applyNumberFormat="1" applyFont="1" applyFill="1" applyBorder="1" applyAlignment="1">
      <alignment horizontal="center" vertical="center" wrapText="1"/>
    </xf>
    <xf numFmtId="0" fontId="31" fillId="0" borderId="24" xfId="2" applyFont="1" applyFill="1" applyBorder="1" applyAlignment="1" applyProtection="1">
      <alignment horizontal="center" vertical="center" wrapText="1"/>
    </xf>
    <xf numFmtId="0" fontId="32" fillId="3" borderId="4" xfId="3" applyFont="1" applyFill="1" applyBorder="1" applyAlignment="1" applyProtection="1">
      <alignment horizontal="center" vertical="center" wrapText="1"/>
    </xf>
    <xf numFmtId="0" fontId="32" fillId="3" borderId="9" xfId="3" applyFont="1" applyFill="1" applyBorder="1" applyAlignment="1" applyProtection="1">
      <alignment horizontal="left" vertical="center" wrapText="1"/>
    </xf>
    <xf numFmtId="0" fontId="32" fillId="3" borderId="6" xfId="3" applyFont="1" applyFill="1" applyBorder="1" applyAlignment="1" applyProtection="1">
      <alignment horizontal="center" vertical="center" wrapText="1"/>
    </xf>
    <xf numFmtId="0" fontId="32" fillId="3" borderId="6" xfId="3" applyFont="1" applyFill="1" applyBorder="1" applyAlignment="1" applyProtection="1">
      <alignment horizontal="left" vertical="center" wrapText="1"/>
    </xf>
    <xf numFmtId="0" fontId="32" fillId="3" borderId="8" xfId="3" applyFont="1" applyFill="1" applyBorder="1" applyAlignment="1" applyProtection="1">
      <alignment horizontal="center" vertical="center" wrapText="1"/>
    </xf>
    <xf numFmtId="0" fontId="32" fillId="3" borderId="8" xfId="3" applyFont="1" applyFill="1" applyBorder="1" applyAlignment="1" applyProtection="1">
      <alignment horizontal="left" vertical="center" wrapText="1"/>
    </xf>
    <xf numFmtId="0" fontId="31" fillId="0" borderId="0" xfId="2" applyFont="1" applyFill="1" applyBorder="1" applyAlignment="1" applyProtection="1">
      <alignment horizontal="center" vertical="center" wrapText="1"/>
    </xf>
    <xf numFmtId="0" fontId="32" fillId="3" borderId="0" xfId="3" applyFont="1" applyFill="1" applyBorder="1" applyAlignment="1" applyProtection="1">
      <alignment horizontal="center" vertical="center" wrapText="1"/>
    </xf>
    <xf numFmtId="0" fontId="32" fillId="3" borderId="0" xfId="3" applyFont="1" applyFill="1" applyBorder="1" applyAlignment="1" applyProtection="1">
      <alignment horizontal="left" vertical="center" wrapText="1"/>
    </xf>
    <xf numFmtId="0" fontId="31" fillId="3" borderId="0" xfId="6" applyFont="1" applyFill="1" applyBorder="1" applyAlignment="1">
      <alignment horizontal="center" vertical="center"/>
    </xf>
    <xf numFmtId="0" fontId="31" fillId="0" borderId="0" xfId="6" applyFont="1" applyFill="1" applyAlignment="1">
      <alignment horizontal="center" vertical="center"/>
    </xf>
    <xf numFmtId="0" fontId="31" fillId="0" borderId="0" xfId="6" applyFont="1" applyFill="1" applyAlignment="1">
      <alignment vertical="center"/>
    </xf>
    <xf numFmtId="0" fontId="31" fillId="3" borderId="0" xfId="6" applyFont="1" applyFill="1" applyBorder="1" applyAlignment="1">
      <alignment horizontal="left" vertical="center"/>
    </xf>
    <xf numFmtId="0" fontId="31" fillId="0" borderId="0" xfId="1" applyFont="1" applyFill="1" applyAlignment="1">
      <alignment vertical="center" wrapText="1"/>
    </xf>
    <xf numFmtId="0" fontId="31" fillId="3" borderId="0" xfId="5" applyFont="1" applyFill="1" applyAlignment="1">
      <alignment horizontal="center" vertical="center"/>
    </xf>
    <xf numFmtId="0" fontId="31" fillId="3" borderId="0" xfId="5" applyFont="1" applyFill="1" applyAlignment="1">
      <alignment horizontal="left" vertical="center"/>
    </xf>
    <xf numFmtId="0" fontId="31" fillId="3" borderId="0" xfId="5" applyFont="1" applyFill="1" applyAlignment="1">
      <alignment horizontal="right" vertical="center"/>
    </xf>
    <xf numFmtId="0" fontId="31" fillId="3" borderId="0" xfId="6" applyFont="1" applyFill="1" applyBorder="1" applyAlignment="1">
      <alignment vertical="center"/>
    </xf>
    <xf numFmtId="0" fontId="31" fillId="3" borderId="0" xfId="6" applyFont="1" applyFill="1" applyAlignment="1">
      <alignment horizontal="center" vertical="center"/>
    </xf>
    <xf numFmtId="0" fontId="29" fillId="0" borderId="24" xfId="2" applyFont="1" applyFill="1" applyBorder="1" applyAlignment="1">
      <alignment horizontal="center" vertical="center" wrapText="1"/>
    </xf>
    <xf numFmtId="0" fontId="14" fillId="0" borderId="8" xfId="3" applyFont="1" applyFill="1" applyBorder="1" applyAlignment="1" applyProtection="1">
      <alignment horizontal="center" vertical="center" wrapText="1"/>
    </xf>
    <xf numFmtId="0" fontId="14" fillId="0" borderId="8" xfId="3" applyFont="1" applyFill="1" applyBorder="1" applyAlignment="1" applyProtection="1">
      <alignment horizontal="left" vertical="center" wrapText="1"/>
    </xf>
    <xf numFmtId="0" fontId="30" fillId="0" borderId="12" xfId="3" applyFont="1" applyFill="1" applyBorder="1" applyAlignment="1" applyProtection="1">
      <alignment horizontal="center" vertical="center" wrapText="1"/>
    </xf>
    <xf numFmtId="0" fontId="30" fillId="0" borderId="6" xfId="3" applyFont="1" applyFill="1" applyBorder="1" applyAlignment="1" applyProtection="1">
      <alignment vertical="center" wrapText="1"/>
    </xf>
    <xf numFmtId="0" fontId="30" fillId="0" borderId="31" xfId="3" applyFont="1" applyFill="1" applyBorder="1" applyAlignment="1" applyProtection="1">
      <alignment horizontal="center" vertical="center" wrapText="1"/>
    </xf>
    <xf numFmtId="0" fontId="30" fillId="0" borderId="31" xfId="3" applyFont="1" applyFill="1" applyBorder="1" applyAlignment="1" applyProtection="1">
      <alignment horizontal="left" vertical="center" wrapText="1"/>
    </xf>
    <xf numFmtId="0" fontId="29" fillId="0" borderId="5" xfId="2" applyFont="1" applyFill="1" applyBorder="1" applyAlignment="1" applyProtection="1">
      <alignment horizontal="center" vertical="center" wrapText="1"/>
    </xf>
    <xf numFmtId="0" fontId="30" fillId="0" borderId="5" xfId="3" applyFont="1" applyFill="1" applyBorder="1" applyAlignment="1" applyProtection="1">
      <alignment horizontal="center" vertical="center" wrapText="1"/>
    </xf>
    <xf numFmtId="0" fontId="30" fillId="0" borderId="5" xfId="3" applyFont="1" applyFill="1" applyBorder="1" applyAlignment="1" applyProtection="1">
      <alignment horizontal="left" vertical="center" wrapText="1"/>
    </xf>
    <xf numFmtId="0" fontId="14" fillId="3" borderId="21" xfId="2" applyFont="1" applyFill="1" applyBorder="1" applyAlignment="1" applyProtection="1">
      <alignment horizontal="center" vertical="center" wrapText="1"/>
    </xf>
    <xf numFmtId="0" fontId="30" fillId="3" borderId="12" xfId="3" applyFont="1" applyFill="1" applyBorder="1" applyAlignment="1" applyProtection="1">
      <alignment horizontal="center" vertical="center" wrapText="1"/>
    </xf>
    <xf numFmtId="0" fontId="30" fillId="3" borderId="6" xfId="3" applyFont="1" applyFill="1" applyBorder="1" applyAlignment="1" applyProtection="1">
      <alignment vertical="center" wrapText="1"/>
    </xf>
    <xf numFmtId="0" fontId="14" fillId="0" borderId="23" xfId="2" applyFont="1" applyFill="1" applyBorder="1" applyAlignment="1" applyProtection="1">
      <alignment horizontal="center" vertical="center"/>
    </xf>
    <xf numFmtId="0" fontId="14" fillId="3" borderId="12" xfId="3" applyFont="1" applyFill="1" applyBorder="1" applyAlignment="1" applyProtection="1">
      <alignment horizontal="center" vertical="center" wrapText="1"/>
    </xf>
    <xf numFmtId="0" fontId="14" fillId="0" borderId="6" xfId="3" applyFont="1" applyFill="1" applyBorder="1" applyAlignment="1" applyProtection="1">
      <alignment vertical="center" wrapText="1"/>
    </xf>
    <xf numFmtId="0" fontId="14" fillId="3" borderId="21" xfId="2" applyFont="1" applyFill="1" applyBorder="1" applyAlignment="1" applyProtection="1">
      <alignment horizontal="center" vertical="center"/>
    </xf>
    <xf numFmtId="0" fontId="29" fillId="3" borderId="21" xfId="2" applyFont="1" applyFill="1" applyBorder="1" applyAlignment="1">
      <alignment horizontal="center" vertical="center"/>
    </xf>
    <xf numFmtId="0" fontId="29" fillId="3" borderId="12" xfId="3" applyFont="1" applyFill="1" applyBorder="1" applyAlignment="1" applyProtection="1">
      <alignment horizontal="center" vertical="center" wrapText="1"/>
    </xf>
    <xf numFmtId="0" fontId="29" fillId="3" borderId="21" xfId="2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4" fillId="0" borderId="23" xfId="2" applyFont="1" applyFill="1" applyBorder="1" applyAlignment="1" applyProtection="1">
      <alignment horizontal="center" vertical="center" wrapText="1"/>
    </xf>
    <xf numFmtId="0" fontId="14" fillId="3" borderId="36" xfId="3" applyFont="1" applyFill="1" applyBorder="1" applyAlignment="1" applyProtection="1">
      <alignment horizontal="center" vertical="center" wrapText="1"/>
    </xf>
    <xf numFmtId="0" fontId="14" fillId="3" borderId="36" xfId="3" applyFont="1" applyFill="1" applyBorder="1" applyAlignment="1" applyProtection="1">
      <alignment horizontal="left" vertical="center" wrapText="1"/>
    </xf>
    <xf numFmtId="164" fontId="14" fillId="0" borderId="2" xfId="8" applyNumberFormat="1" applyFont="1" applyFill="1" applyBorder="1" applyAlignment="1">
      <alignment horizontal="center" vertical="center" wrapText="1"/>
    </xf>
    <xf numFmtId="0" fontId="29" fillId="3" borderId="0" xfId="5" applyFont="1" applyFill="1" applyAlignment="1">
      <alignment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/>
    </xf>
    <xf numFmtId="0" fontId="5" fillId="2" borderId="26" xfId="2" applyFont="1" applyFill="1" applyBorder="1" applyAlignment="1" applyProtection="1">
      <alignment horizontal="left" vertical="center" wrapText="1"/>
    </xf>
    <xf numFmtId="0" fontId="5" fillId="2" borderId="17" xfId="2" applyFont="1" applyFill="1" applyBorder="1" applyAlignment="1" applyProtection="1">
      <alignment horizontal="left" vertical="center" wrapText="1"/>
    </xf>
    <xf numFmtId="0" fontId="5" fillId="3" borderId="18" xfId="2" applyFont="1" applyFill="1" applyBorder="1" applyAlignment="1" applyProtection="1">
      <alignment horizontal="center" vertical="center"/>
    </xf>
    <xf numFmtId="0" fontId="5" fillId="3" borderId="19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</cellXfs>
  <cellStyles count="11">
    <cellStyle name="Comma 2" xfId="4"/>
    <cellStyle name="Comma 2 2" xfId="10"/>
    <cellStyle name="Migliaia" xfId="8" builtinId="3"/>
    <cellStyle name="Normal 12" xfId="9"/>
    <cellStyle name="Normal 2" xfId="3"/>
    <cellStyle name="Normal_Sheet1" xfId="2"/>
    <cellStyle name="Normal_Sheet1 2" xfId="5"/>
    <cellStyle name="Normale" xfId="0" builtinId="0"/>
    <cellStyle name="Normale_Mattone CE_Budget 2008 (v. 0.5 del 12.02.2008)" xfId="1"/>
    <cellStyle name="Normale_Mattone CE_Budget 2008 (v. 0.5 del 12.02.2008) 2" xfId="6"/>
    <cellStyle name="Normale_Mattone CE_Budget 2008 (v. 0.5 del 12.02.2008) 2 2" xfId="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2"/>
  <sheetViews>
    <sheetView showGridLines="0" tabSelected="1" view="pageBreakPreview" topLeftCell="A201" zoomScale="75" zoomScaleSheetLayoutView="75" workbookViewId="0">
      <selection activeCell="D187" sqref="D187"/>
    </sheetView>
  </sheetViews>
  <sheetFormatPr defaultColWidth="9.109375" defaultRowHeight="15" outlineLevelCol="1"/>
  <cols>
    <col min="1" max="1" width="10.33203125" style="43" customWidth="1" outlineLevel="1"/>
    <col min="2" max="2" width="17" style="43" customWidth="1"/>
    <col min="3" max="3" width="128.6640625" style="43" customWidth="1"/>
    <col min="4" max="4" width="33" style="2" customWidth="1"/>
    <col min="5" max="5" width="10.88671875" style="204" customWidth="1"/>
    <col min="6" max="6" width="5.6640625" style="2" customWidth="1"/>
    <col min="7" max="7" width="5.6640625" style="156" customWidth="1"/>
    <col min="8" max="8" width="4.5546875" style="156" customWidth="1"/>
    <col min="9" max="9" width="9.6640625" style="2" customWidth="1"/>
    <col min="10" max="10" width="3.5546875" style="2" customWidth="1"/>
    <col min="11" max="11" width="1.88671875" style="2" customWidth="1"/>
    <col min="12" max="12" width="3.88671875" style="2" customWidth="1"/>
    <col min="13" max="13" width="1.88671875" style="2" customWidth="1"/>
    <col min="14" max="19" width="3" style="2" customWidth="1"/>
    <col min="20" max="23" width="3.33203125" style="2" customWidth="1"/>
    <col min="24" max="24" width="3.88671875" style="2" customWidth="1"/>
    <col min="25" max="25" width="5.33203125" style="2" customWidth="1"/>
    <col min="26" max="26" width="6.5546875" style="2" customWidth="1"/>
    <col min="27" max="27" width="3.33203125" style="2" customWidth="1"/>
    <col min="28" max="28" width="0.44140625" style="2" customWidth="1"/>
    <col min="29" max="30" width="3.33203125" style="2" customWidth="1"/>
    <col min="31" max="31" width="9.109375" style="2" customWidth="1"/>
    <col min="32" max="200" width="9.109375" style="2"/>
    <col min="201" max="208" width="9.109375" style="2" customWidth="1"/>
    <col min="209" max="209" width="10.109375" style="2" customWidth="1"/>
    <col min="210" max="210" width="1" style="2" customWidth="1"/>
    <col min="211" max="213" width="3.33203125" style="2" customWidth="1"/>
    <col min="214" max="214" width="1.88671875" style="2" customWidth="1"/>
    <col min="215" max="215" width="17.88671875" style="2" customWidth="1"/>
    <col min="216" max="216" width="1.88671875" style="2" customWidth="1"/>
    <col min="217" max="219" width="3.33203125" style="2" customWidth="1"/>
    <col min="220" max="220" width="2.88671875" style="2" customWidth="1"/>
    <col min="221" max="221" width="1.88671875" style="2" customWidth="1"/>
    <col min="222" max="222" width="19.6640625" style="2" customWidth="1"/>
    <col min="223" max="223" width="1.88671875" style="2" customWidth="1"/>
    <col min="224" max="226" width="3" style="2" customWidth="1"/>
    <col min="227" max="227" width="4.44140625" style="2" customWidth="1"/>
    <col min="228" max="229" width="3" style="2" customWidth="1"/>
    <col min="230" max="235" width="3.33203125" style="2" customWidth="1"/>
    <col min="236" max="237" width="9.109375" style="2" customWidth="1"/>
    <col min="238" max="241" width="3.33203125" style="2" customWidth="1"/>
    <col min="242" max="242" width="4.109375" style="2" customWidth="1"/>
    <col min="243" max="243" width="1.6640625" style="2" customWidth="1"/>
    <col min="244" max="248" width="3.33203125" style="2" customWidth="1"/>
    <col min="249" max="249" width="1.6640625" style="2" customWidth="1"/>
    <col min="250" max="254" width="3.33203125" style="2" customWidth="1"/>
    <col min="255" max="260" width="9.109375" style="2" customWidth="1"/>
    <col min="261" max="261" width="1.6640625" style="2" customWidth="1"/>
    <col min="262" max="266" width="3.33203125" style="2" customWidth="1"/>
    <col min="267" max="267" width="1.6640625" style="2" customWidth="1"/>
    <col min="268" max="268" width="16.5546875" style="2" bestFit="1" customWidth="1"/>
    <col min="269" max="270" width="10.33203125" style="2" customWidth="1"/>
    <col min="271" max="271" width="18" style="2" bestFit="1" customWidth="1"/>
    <col min="272" max="456" width="9.109375" style="2"/>
    <col min="457" max="464" width="9.109375" style="2" customWidth="1"/>
    <col min="465" max="465" width="10.109375" style="2" customWidth="1"/>
    <col min="466" max="466" width="1" style="2" customWidth="1"/>
    <col min="467" max="469" width="3.33203125" style="2" customWidth="1"/>
    <col min="470" max="470" width="1.88671875" style="2" customWidth="1"/>
    <col min="471" max="471" width="17.88671875" style="2" customWidth="1"/>
    <col min="472" max="472" width="1.88671875" style="2" customWidth="1"/>
    <col min="473" max="475" width="3.33203125" style="2" customWidth="1"/>
    <col min="476" max="476" width="2.88671875" style="2" customWidth="1"/>
    <col min="477" max="477" width="1.88671875" style="2" customWidth="1"/>
    <col min="478" max="478" width="19.6640625" style="2" customWidth="1"/>
    <col min="479" max="479" width="1.88671875" style="2" customWidth="1"/>
    <col min="480" max="482" width="3" style="2" customWidth="1"/>
    <col min="483" max="483" width="4.44140625" style="2" customWidth="1"/>
    <col min="484" max="485" width="3" style="2" customWidth="1"/>
    <col min="486" max="491" width="3.33203125" style="2" customWidth="1"/>
    <col min="492" max="493" width="9.109375" style="2" customWidth="1"/>
    <col min="494" max="497" width="3.33203125" style="2" customWidth="1"/>
    <col min="498" max="498" width="4.109375" style="2" customWidth="1"/>
    <col min="499" max="499" width="1.6640625" style="2" customWidth="1"/>
    <col min="500" max="504" width="3.33203125" style="2" customWidth="1"/>
    <col min="505" max="505" width="1.6640625" style="2" customWidth="1"/>
    <col min="506" max="510" width="3.33203125" style="2" customWidth="1"/>
    <col min="511" max="516" width="9.109375" style="2" customWidth="1"/>
    <col min="517" max="517" width="1.6640625" style="2" customWidth="1"/>
    <col min="518" max="522" width="3.33203125" style="2" customWidth="1"/>
    <col min="523" max="523" width="1.6640625" style="2" customWidth="1"/>
    <col min="524" max="524" width="16.5546875" style="2" bestFit="1" customWidth="1"/>
    <col min="525" max="526" width="10.33203125" style="2" customWidth="1"/>
    <col min="527" max="527" width="18" style="2" bestFit="1" customWidth="1"/>
    <col min="528" max="712" width="9.109375" style="2"/>
    <col min="713" max="720" width="9.109375" style="2" customWidth="1"/>
    <col min="721" max="721" width="10.109375" style="2" customWidth="1"/>
    <col min="722" max="722" width="1" style="2" customWidth="1"/>
    <col min="723" max="725" width="3.33203125" style="2" customWidth="1"/>
    <col min="726" max="726" width="1.88671875" style="2" customWidth="1"/>
    <col min="727" max="727" width="17.88671875" style="2" customWidth="1"/>
    <col min="728" max="728" width="1.88671875" style="2" customWidth="1"/>
    <col min="729" max="731" width="3.33203125" style="2" customWidth="1"/>
    <col min="732" max="732" width="2.88671875" style="2" customWidth="1"/>
    <col min="733" max="733" width="1.88671875" style="2" customWidth="1"/>
    <col min="734" max="734" width="19.6640625" style="2" customWidth="1"/>
    <col min="735" max="735" width="1.88671875" style="2" customWidth="1"/>
    <col min="736" max="738" width="3" style="2" customWidth="1"/>
    <col min="739" max="739" width="4.44140625" style="2" customWidth="1"/>
    <col min="740" max="741" width="3" style="2" customWidth="1"/>
    <col min="742" max="747" width="3.33203125" style="2" customWidth="1"/>
    <col min="748" max="749" width="9.109375" style="2" customWidth="1"/>
    <col min="750" max="753" width="3.33203125" style="2" customWidth="1"/>
    <col min="754" max="754" width="4.109375" style="2" customWidth="1"/>
    <col min="755" max="755" width="1.6640625" style="2" customWidth="1"/>
    <col min="756" max="760" width="3.33203125" style="2" customWidth="1"/>
    <col min="761" max="761" width="1.6640625" style="2" customWidth="1"/>
    <col min="762" max="766" width="3.33203125" style="2" customWidth="1"/>
    <col min="767" max="772" width="9.109375" style="2" customWidth="1"/>
    <col min="773" max="773" width="1.6640625" style="2" customWidth="1"/>
    <col min="774" max="778" width="3.33203125" style="2" customWidth="1"/>
    <col min="779" max="779" width="1.6640625" style="2" customWidth="1"/>
    <col min="780" max="780" width="16.5546875" style="2" bestFit="1" customWidth="1"/>
    <col min="781" max="782" width="10.33203125" style="2" customWidth="1"/>
    <col min="783" max="783" width="18" style="2" bestFit="1" customWidth="1"/>
    <col min="784" max="968" width="9.109375" style="2"/>
    <col min="969" max="976" width="9.109375" style="2" customWidth="1"/>
    <col min="977" max="977" width="10.109375" style="2" customWidth="1"/>
    <col min="978" max="978" width="1" style="2" customWidth="1"/>
    <col min="979" max="981" width="3.33203125" style="2" customWidth="1"/>
    <col min="982" max="982" width="1.88671875" style="2" customWidth="1"/>
    <col min="983" max="983" width="17.88671875" style="2" customWidth="1"/>
    <col min="984" max="984" width="1.88671875" style="2" customWidth="1"/>
    <col min="985" max="987" width="3.33203125" style="2" customWidth="1"/>
    <col min="988" max="988" width="2.88671875" style="2" customWidth="1"/>
    <col min="989" max="989" width="1.88671875" style="2" customWidth="1"/>
    <col min="990" max="990" width="19.6640625" style="2" customWidth="1"/>
    <col min="991" max="991" width="1.88671875" style="2" customWidth="1"/>
    <col min="992" max="994" width="3" style="2" customWidth="1"/>
    <col min="995" max="995" width="4.44140625" style="2" customWidth="1"/>
    <col min="996" max="997" width="3" style="2" customWidth="1"/>
    <col min="998" max="1003" width="3.33203125" style="2" customWidth="1"/>
    <col min="1004" max="1005" width="9.109375" style="2" customWidth="1"/>
    <col min="1006" max="1009" width="3.33203125" style="2" customWidth="1"/>
    <col min="1010" max="1010" width="4.109375" style="2" customWidth="1"/>
    <col min="1011" max="1011" width="1.6640625" style="2" customWidth="1"/>
    <col min="1012" max="1016" width="3.33203125" style="2" customWidth="1"/>
    <col min="1017" max="1017" width="1.6640625" style="2" customWidth="1"/>
    <col min="1018" max="1022" width="3.33203125" style="2" customWidth="1"/>
    <col min="1023" max="1028" width="9.109375" style="2" customWidth="1"/>
    <col min="1029" max="1029" width="1.6640625" style="2" customWidth="1"/>
    <col min="1030" max="1034" width="3.33203125" style="2" customWidth="1"/>
    <col min="1035" max="1035" width="1.6640625" style="2" customWidth="1"/>
    <col min="1036" max="1036" width="16.5546875" style="2" bestFit="1" customWidth="1"/>
    <col min="1037" max="1038" width="10.33203125" style="2" customWidth="1"/>
    <col min="1039" max="1039" width="18" style="2" bestFit="1" customWidth="1"/>
    <col min="1040" max="1224" width="9.109375" style="2"/>
    <col min="1225" max="1232" width="9.109375" style="2" customWidth="1"/>
    <col min="1233" max="1233" width="10.109375" style="2" customWidth="1"/>
    <col min="1234" max="1234" width="1" style="2" customWidth="1"/>
    <col min="1235" max="1237" width="3.33203125" style="2" customWidth="1"/>
    <col min="1238" max="1238" width="1.88671875" style="2" customWidth="1"/>
    <col min="1239" max="1239" width="17.88671875" style="2" customWidth="1"/>
    <col min="1240" max="1240" width="1.88671875" style="2" customWidth="1"/>
    <col min="1241" max="1243" width="3.33203125" style="2" customWidth="1"/>
    <col min="1244" max="1244" width="2.88671875" style="2" customWidth="1"/>
    <col min="1245" max="1245" width="1.88671875" style="2" customWidth="1"/>
    <col min="1246" max="1246" width="19.6640625" style="2" customWidth="1"/>
    <col min="1247" max="1247" width="1.88671875" style="2" customWidth="1"/>
    <col min="1248" max="1250" width="3" style="2" customWidth="1"/>
    <col min="1251" max="1251" width="4.44140625" style="2" customWidth="1"/>
    <col min="1252" max="1253" width="3" style="2" customWidth="1"/>
    <col min="1254" max="1259" width="3.33203125" style="2" customWidth="1"/>
    <col min="1260" max="1261" width="9.109375" style="2" customWidth="1"/>
    <col min="1262" max="1265" width="3.33203125" style="2" customWidth="1"/>
    <col min="1266" max="1266" width="4.109375" style="2" customWidth="1"/>
    <col min="1267" max="1267" width="1.6640625" style="2" customWidth="1"/>
    <col min="1268" max="1272" width="3.33203125" style="2" customWidth="1"/>
    <col min="1273" max="1273" width="1.6640625" style="2" customWidth="1"/>
    <col min="1274" max="1278" width="3.33203125" style="2" customWidth="1"/>
    <col min="1279" max="1284" width="9.109375" style="2" customWidth="1"/>
    <col min="1285" max="1285" width="1.6640625" style="2" customWidth="1"/>
    <col min="1286" max="1290" width="3.33203125" style="2" customWidth="1"/>
    <col min="1291" max="1291" width="1.6640625" style="2" customWidth="1"/>
    <col min="1292" max="1292" width="16.5546875" style="2" bestFit="1" customWidth="1"/>
    <col min="1293" max="1294" width="10.33203125" style="2" customWidth="1"/>
    <col min="1295" max="1295" width="18" style="2" bestFit="1" customWidth="1"/>
    <col min="1296" max="1480" width="9.109375" style="2"/>
    <col min="1481" max="1488" width="9.109375" style="2" customWidth="1"/>
    <col min="1489" max="1489" width="10.109375" style="2" customWidth="1"/>
    <col min="1490" max="1490" width="1" style="2" customWidth="1"/>
    <col min="1491" max="1493" width="3.33203125" style="2" customWidth="1"/>
    <col min="1494" max="1494" width="1.88671875" style="2" customWidth="1"/>
    <col min="1495" max="1495" width="17.88671875" style="2" customWidth="1"/>
    <col min="1496" max="1496" width="1.88671875" style="2" customWidth="1"/>
    <col min="1497" max="1499" width="3.33203125" style="2" customWidth="1"/>
    <col min="1500" max="1500" width="2.88671875" style="2" customWidth="1"/>
    <col min="1501" max="1501" width="1.88671875" style="2" customWidth="1"/>
    <col min="1502" max="1502" width="19.6640625" style="2" customWidth="1"/>
    <col min="1503" max="1503" width="1.88671875" style="2" customWidth="1"/>
    <col min="1504" max="1506" width="3" style="2" customWidth="1"/>
    <col min="1507" max="1507" width="4.44140625" style="2" customWidth="1"/>
    <col min="1508" max="1509" width="3" style="2" customWidth="1"/>
    <col min="1510" max="1515" width="3.33203125" style="2" customWidth="1"/>
    <col min="1516" max="1517" width="9.109375" style="2" customWidth="1"/>
    <col min="1518" max="1521" width="3.33203125" style="2" customWidth="1"/>
    <col min="1522" max="1522" width="4.109375" style="2" customWidth="1"/>
    <col min="1523" max="1523" width="1.6640625" style="2" customWidth="1"/>
    <col min="1524" max="1528" width="3.33203125" style="2" customWidth="1"/>
    <col min="1529" max="1529" width="1.6640625" style="2" customWidth="1"/>
    <col min="1530" max="1534" width="3.33203125" style="2" customWidth="1"/>
    <col min="1535" max="1540" width="9.109375" style="2" customWidth="1"/>
    <col min="1541" max="1541" width="1.6640625" style="2" customWidth="1"/>
    <col min="1542" max="1546" width="3.33203125" style="2" customWidth="1"/>
    <col min="1547" max="1547" width="1.6640625" style="2" customWidth="1"/>
    <col min="1548" max="1548" width="16.5546875" style="2" bestFit="1" customWidth="1"/>
    <col min="1549" max="1550" width="10.33203125" style="2" customWidth="1"/>
    <col min="1551" max="1551" width="18" style="2" bestFit="1" customWidth="1"/>
    <col min="1552" max="1736" width="9.109375" style="2"/>
    <col min="1737" max="1744" width="9.109375" style="2" customWidth="1"/>
    <col min="1745" max="1745" width="10.109375" style="2" customWidth="1"/>
    <col min="1746" max="1746" width="1" style="2" customWidth="1"/>
    <col min="1747" max="1749" width="3.33203125" style="2" customWidth="1"/>
    <col min="1750" max="1750" width="1.88671875" style="2" customWidth="1"/>
    <col min="1751" max="1751" width="17.88671875" style="2" customWidth="1"/>
    <col min="1752" max="1752" width="1.88671875" style="2" customWidth="1"/>
    <col min="1753" max="1755" width="3.33203125" style="2" customWidth="1"/>
    <col min="1756" max="1756" width="2.88671875" style="2" customWidth="1"/>
    <col min="1757" max="1757" width="1.88671875" style="2" customWidth="1"/>
    <col min="1758" max="1758" width="19.6640625" style="2" customWidth="1"/>
    <col min="1759" max="1759" width="1.88671875" style="2" customWidth="1"/>
    <col min="1760" max="1762" width="3" style="2" customWidth="1"/>
    <col min="1763" max="1763" width="4.44140625" style="2" customWidth="1"/>
    <col min="1764" max="1765" width="3" style="2" customWidth="1"/>
    <col min="1766" max="1771" width="3.33203125" style="2" customWidth="1"/>
    <col min="1772" max="1773" width="9.109375" style="2" customWidth="1"/>
    <col min="1774" max="1777" width="3.33203125" style="2" customWidth="1"/>
    <col min="1778" max="1778" width="4.109375" style="2" customWidth="1"/>
    <col min="1779" max="1779" width="1.6640625" style="2" customWidth="1"/>
    <col min="1780" max="1784" width="3.33203125" style="2" customWidth="1"/>
    <col min="1785" max="1785" width="1.6640625" style="2" customWidth="1"/>
    <col min="1786" max="1790" width="3.33203125" style="2" customWidth="1"/>
    <col min="1791" max="1796" width="9.109375" style="2" customWidth="1"/>
    <col min="1797" max="1797" width="1.6640625" style="2" customWidth="1"/>
    <col min="1798" max="1802" width="3.33203125" style="2" customWidth="1"/>
    <col min="1803" max="1803" width="1.6640625" style="2" customWidth="1"/>
    <col min="1804" max="1804" width="16.5546875" style="2" bestFit="1" customWidth="1"/>
    <col min="1805" max="1806" width="10.33203125" style="2" customWidth="1"/>
    <col min="1807" max="1807" width="18" style="2" bestFit="1" customWidth="1"/>
    <col min="1808" max="1992" width="9.109375" style="2"/>
    <col min="1993" max="2000" width="9.109375" style="2" customWidth="1"/>
    <col min="2001" max="2001" width="10.109375" style="2" customWidth="1"/>
    <col min="2002" max="2002" width="1" style="2" customWidth="1"/>
    <col min="2003" max="2005" width="3.33203125" style="2" customWidth="1"/>
    <col min="2006" max="2006" width="1.88671875" style="2" customWidth="1"/>
    <col min="2007" max="2007" width="17.88671875" style="2" customWidth="1"/>
    <col min="2008" max="2008" width="1.88671875" style="2" customWidth="1"/>
    <col min="2009" max="2011" width="3.33203125" style="2" customWidth="1"/>
    <col min="2012" max="2012" width="2.88671875" style="2" customWidth="1"/>
    <col min="2013" max="2013" width="1.88671875" style="2" customWidth="1"/>
    <col min="2014" max="2014" width="19.6640625" style="2" customWidth="1"/>
    <col min="2015" max="2015" width="1.88671875" style="2" customWidth="1"/>
    <col min="2016" max="2018" width="3" style="2" customWidth="1"/>
    <col min="2019" max="2019" width="4.44140625" style="2" customWidth="1"/>
    <col min="2020" max="2021" width="3" style="2" customWidth="1"/>
    <col min="2022" max="2027" width="3.33203125" style="2" customWidth="1"/>
    <col min="2028" max="2029" width="9.109375" style="2" customWidth="1"/>
    <col min="2030" max="2033" width="3.33203125" style="2" customWidth="1"/>
    <col min="2034" max="2034" width="4.109375" style="2" customWidth="1"/>
    <col min="2035" max="2035" width="1.6640625" style="2" customWidth="1"/>
    <col min="2036" max="2040" width="3.33203125" style="2" customWidth="1"/>
    <col min="2041" max="2041" width="1.6640625" style="2" customWidth="1"/>
    <col min="2042" max="2046" width="3.33203125" style="2" customWidth="1"/>
    <col min="2047" max="2052" width="9.109375" style="2" customWidth="1"/>
    <col min="2053" max="2053" width="1.6640625" style="2" customWidth="1"/>
    <col min="2054" max="2058" width="3.33203125" style="2" customWidth="1"/>
    <col min="2059" max="2059" width="1.6640625" style="2" customWidth="1"/>
    <col min="2060" max="2060" width="16.5546875" style="2" bestFit="1" customWidth="1"/>
    <col min="2061" max="2062" width="10.33203125" style="2" customWidth="1"/>
    <col min="2063" max="2063" width="18" style="2" bestFit="1" customWidth="1"/>
    <col min="2064" max="2248" width="9.109375" style="2"/>
    <col min="2249" max="2256" width="9.109375" style="2" customWidth="1"/>
    <col min="2257" max="2257" width="10.109375" style="2" customWidth="1"/>
    <col min="2258" max="2258" width="1" style="2" customWidth="1"/>
    <col min="2259" max="2261" width="3.33203125" style="2" customWidth="1"/>
    <col min="2262" max="2262" width="1.88671875" style="2" customWidth="1"/>
    <col min="2263" max="2263" width="17.88671875" style="2" customWidth="1"/>
    <col min="2264" max="2264" width="1.88671875" style="2" customWidth="1"/>
    <col min="2265" max="2267" width="3.33203125" style="2" customWidth="1"/>
    <col min="2268" max="2268" width="2.88671875" style="2" customWidth="1"/>
    <col min="2269" max="2269" width="1.88671875" style="2" customWidth="1"/>
    <col min="2270" max="2270" width="19.6640625" style="2" customWidth="1"/>
    <col min="2271" max="2271" width="1.88671875" style="2" customWidth="1"/>
    <col min="2272" max="2274" width="3" style="2" customWidth="1"/>
    <col min="2275" max="2275" width="4.44140625" style="2" customWidth="1"/>
    <col min="2276" max="2277" width="3" style="2" customWidth="1"/>
    <col min="2278" max="2283" width="3.33203125" style="2" customWidth="1"/>
    <col min="2284" max="2285" width="9.109375" style="2" customWidth="1"/>
    <col min="2286" max="2289" width="3.33203125" style="2" customWidth="1"/>
    <col min="2290" max="2290" width="4.109375" style="2" customWidth="1"/>
    <col min="2291" max="2291" width="1.6640625" style="2" customWidth="1"/>
    <col min="2292" max="2296" width="3.33203125" style="2" customWidth="1"/>
    <col min="2297" max="2297" width="1.6640625" style="2" customWidth="1"/>
    <col min="2298" max="2302" width="3.33203125" style="2" customWidth="1"/>
    <col min="2303" max="2308" width="9.109375" style="2" customWidth="1"/>
    <col min="2309" max="2309" width="1.6640625" style="2" customWidth="1"/>
    <col min="2310" max="2314" width="3.33203125" style="2" customWidth="1"/>
    <col min="2315" max="2315" width="1.6640625" style="2" customWidth="1"/>
    <col min="2316" max="2316" width="16.5546875" style="2" bestFit="1" customWidth="1"/>
    <col min="2317" max="2318" width="10.33203125" style="2" customWidth="1"/>
    <col min="2319" max="2319" width="18" style="2" bestFit="1" customWidth="1"/>
    <col min="2320" max="2504" width="9.109375" style="2"/>
    <col min="2505" max="2512" width="9.109375" style="2" customWidth="1"/>
    <col min="2513" max="2513" width="10.109375" style="2" customWidth="1"/>
    <col min="2514" max="2514" width="1" style="2" customWidth="1"/>
    <col min="2515" max="2517" width="3.33203125" style="2" customWidth="1"/>
    <col min="2518" max="2518" width="1.88671875" style="2" customWidth="1"/>
    <col min="2519" max="2519" width="17.88671875" style="2" customWidth="1"/>
    <col min="2520" max="2520" width="1.88671875" style="2" customWidth="1"/>
    <col min="2521" max="2523" width="3.33203125" style="2" customWidth="1"/>
    <col min="2524" max="2524" width="2.88671875" style="2" customWidth="1"/>
    <col min="2525" max="2525" width="1.88671875" style="2" customWidth="1"/>
    <col min="2526" max="2526" width="19.6640625" style="2" customWidth="1"/>
    <col min="2527" max="2527" width="1.88671875" style="2" customWidth="1"/>
    <col min="2528" max="2530" width="3" style="2" customWidth="1"/>
    <col min="2531" max="2531" width="4.44140625" style="2" customWidth="1"/>
    <col min="2532" max="2533" width="3" style="2" customWidth="1"/>
    <col min="2534" max="2539" width="3.33203125" style="2" customWidth="1"/>
    <col min="2540" max="2541" width="9.109375" style="2" customWidth="1"/>
    <col min="2542" max="2545" width="3.33203125" style="2" customWidth="1"/>
    <col min="2546" max="2546" width="4.109375" style="2" customWidth="1"/>
    <col min="2547" max="2547" width="1.6640625" style="2" customWidth="1"/>
    <col min="2548" max="2552" width="3.33203125" style="2" customWidth="1"/>
    <col min="2553" max="2553" width="1.6640625" style="2" customWidth="1"/>
    <col min="2554" max="2558" width="3.33203125" style="2" customWidth="1"/>
    <col min="2559" max="2564" width="9.109375" style="2" customWidth="1"/>
    <col min="2565" max="2565" width="1.6640625" style="2" customWidth="1"/>
    <col min="2566" max="2570" width="3.33203125" style="2" customWidth="1"/>
    <col min="2571" max="2571" width="1.6640625" style="2" customWidth="1"/>
    <col min="2572" max="2572" width="16.5546875" style="2" bestFit="1" customWidth="1"/>
    <col min="2573" max="2574" width="10.33203125" style="2" customWidth="1"/>
    <col min="2575" max="2575" width="18" style="2" bestFit="1" customWidth="1"/>
    <col min="2576" max="2760" width="9.109375" style="2"/>
    <col min="2761" max="2768" width="9.109375" style="2" customWidth="1"/>
    <col min="2769" max="2769" width="10.109375" style="2" customWidth="1"/>
    <col min="2770" max="2770" width="1" style="2" customWidth="1"/>
    <col min="2771" max="2773" width="3.33203125" style="2" customWidth="1"/>
    <col min="2774" max="2774" width="1.88671875" style="2" customWidth="1"/>
    <col min="2775" max="2775" width="17.88671875" style="2" customWidth="1"/>
    <col min="2776" max="2776" width="1.88671875" style="2" customWidth="1"/>
    <col min="2777" max="2779" width="3.33203125" style="2" customWidth="1"/>
    <col min="2780" max="2780" width="2.88671875" style="2" customWidth="1"/>
    <col min="2781" max="2781" width="1.88671875" style="2" customWidth="1"/>
    <col min="2782" max="2782" width="19.6640625" style="2" customWidth="1"/>
    <col min="2783" max="2783" width="1.88671875" style="2" customWidth="1"/>
    <col min="2784" max="2786" width="3" style="2" customWidth="1"/>
    <col min="2787" max="2787" width="4.44140625" style="2" customWidth="1"/>
    <col min="2788" max="2789" width="3" style="2" customWidth="1"/>
    <col min="2790" max="2795" width="3.33203125" style="2" customWidth="1"/>
    <col min="2796" max="2797" width="9.109375" style="2" customWidth="1"/>
    <col min="2798" max="2801" width="3.33203125" style="2" customWidth="1"/>
    <col min="2802" max="2802" width="4.109375" style="2" customWidth="1"/>
    <col min="2803" max="2803" width="1.6640625" style="2" customWidth="1"/>
    <col min="2804" max="2808" width="3.33203125" style="2" customWidth="1"/>
    <col min="2809" max="2809" width="1.6640625" style="2" customWidth="1"/>
    <col min="2810" max="2814" width="3.33203125" style="2" customWidth="1"/>
    <col min="2815" max="2820" width="9.109375" style="2" customWidth="1"/>
    <col min="2821" max="2821" width="1.6640625" style="2" customWidth="1"/>
    <col min="2822" max="2826" width="3.33203125" style="2" customWidth="1"/>
    <col min="2827" max="2827" width="1.6640625" style="2" customWidth="1"/>
    <col min="2828" max="2828" width="16.5546875" style="2" bestFit="1" customWidth="1"/>
    <col min="2829" max="2830" width="10.33203125" style="2" customWidth="1"/>
    <col min="2831" max="2831" width="18" style="2" bestFit="1" customWidth="1"/>
    <col min="2832" max="3016" width="9.109375" style="2"/>
    <col min="3017" max="3024" width="9.109375" style="2" customWidth="1"/>
    <col min="3025" max="3025" width="10.109375" style="2" customWidth="1"/>
    <col min="3026" max="3026" width="1" style="2" customWidth="1"/>
    <col min="3027" max="3029" width="3.33203125" style="2" customWidth="1"/>
    <col min="3030" max="3030" width="1.88671875" style="2" customWidth="1"/>
    <col min="3031" max="3031" width="17.88671875" style="2" customWidth="1"/>
    <col min="3032" max="3032" width="1.88671875" style="2" customWidth="1"/>
    <col min="3033" max="3035" width="3.33203125" style="2" customWidth="1"/>
    <col min="3036" max="3036" width="2.88671875" style="2" customWidth="1"/>
    <col min="3037" max="3037" width="1.88671875" style="2" customWidth="1"/>
    <col min="3038" max="3038" width="19.6640625" style="2" customWidth="1"/>
    <col min="3039" max="3039" width="1.88671875" style="2" customWidth="1"/>
    <col min="3040" max="3042" width="3" style="2" customWidth="1"/>
    <col min="3043" max="3043" width="4.44140625" style="2" customWidth="1"/>
    <col min="3044" max="3045" width="3" style="2" customWidth="1"/>
    <col min="3046" max="3051" width="3.33203125" style="2" customWidth="1"/>
    <col min="3052" max="3053" width="9.109375" style="2" customWidth="1"/>
    <col min="3054" max="3057" width="3.33203125" style="2" customWidth="1"/>
    <col min="3058" max="3058" width="4.109375" style="2" customWidth="1"/>
    <col min="3059" max="3059" width="1.6640625" style="2" customWidth="1"/>
    <col min="3060" max="3064" width="3.33203125" style="2" customWidth="1"/>
    <col min="3065" max="3065" width="1.6640625" style="2" customWidth="1"/>
    <col min="3066" max="3070" width="3.33203125" style="2" customWidth="1"/>
    <col min="3071" max="3076" width="9.109375" style="2" customWidth="1"/>
    <col min="3077" max="3077" width="1.6640625" style="2" customWidth="1"/>
    <col min="3078" max="3082" width="3.33203125" style="2" customWidth="1"/>
    <col min="3083" max="3083" width="1.6640625" style="2" customWidth="1"/>
    <col min="3084" max="3084" width="16.5546875" style="2" bestFit="1" customWidth="1"/>
    <col min="3085" max="3086" width="10.33203125" style="2" customWidth="1"/>
    <col min="3087" max="3087" width="18" style="2" bestFit="1" customWidth="1"/>
    <col min="3088" max="3272" width="9.109375" style="2"/>
    <col min="3273" max="3280" width="9.109375" style="2" customWidth="1"/>
    <col min="3281" max="3281" width="10.109375" style="2" customWidth="1"/>
    <col min="3282" max="3282" width="1" style="2" customWidth="1"/>
    <col min="3283" max="3285" width="3.33203125" style="2" customWidth="1"/>
    <col min="3286" max="3286" width="1.88671875" style="2" customWidth="1"/>
    <col min="3287" max="3287" width="17.88671875" style="2" customWidth="1"/>
    <col min="3288" max="3288" width="1.88671875" style="2" customWidth="1"/>
    <col min="3289" max="3291" width="3.33203125" style="2" customWidth="1"/>
    <col min="3292" max="3292" width="2.88671875" style="2" customWidth="1"/>
    <col min="3293" max="3293" width="1.88671875" style="2" customWidth="1"/>
    <col min="3294" max="3294" width="19.6640625" style="2" customWidth="1"/>
    <col min="3295" max="3295" width="1.88671875" style="2" customWidth="1"/>
    <col min="3296" max="3298" width="3" style="2" customWidth="1"/>
    <col min="3299" max="3299" width="4.44140625" style="2" customWidth="1"/>
    <col min="3300" max="3301" width="3" style="2" customWidth="1"/>
    <col min="3302" max="3307" width="3.33203125" style="2" customWidth="1"/>
    <col min="3308" max="3309" width="9.109375" style="2" customWidth="1"/>
    <col min="3310" max="3313" width="3.33203125" style="2" customWidth="1"/>
    <col min="3314" max="3314" width="4.109375" style="2" customWidth="1"/>
    <col min="3315" max="3315" width="1.6640625" style="2" customWidth="1"/>
    <col min="3316" max="3320" width="3.33203125" style="2" customWidth="1"/>
    <col min="3321" max="3321" width="1.6640625" style="2" customWidth="1"/>
    <col min="3322" max="3326" width="3.33203125" style="2" customWidth="1"/>
    <col min="3327" max="3332" width="9.109375" style="2" customWidth="1"/>
    <col min="3333" max="3333" width="1.6640625" style="2" customWidth="1"/>
    <col min="3334" max="3338" width="3.33203125" style="2" customWidth="1"/>
    <col min="3339" max="3339" width="1.6640625" style="2" customWidth="1"/>
    <col min="3340" max="3340" width="16.5546875" style="2" bestFit="1" customWidth="1"/>
    <col min="3341" max="3342" width="10.33203125" style="2" customWidth="1"/>
    <col min="3343" max="3343" width="18" style="2" bestFit="1" customWidth="1"/>
    <col min="3344" max="3528" width="9.109375" style="2"/>
    <col min="3529" max="3536" width="9.109375" style="2" customWidth="1"/>
    <col min="3537" max="3537" width="10.109375" style="2" customWidth="1"/>
    <col min="3538" max="3538" width="1" style="2" customWidth="1"/>
    <col min="3539" max="3541" width="3.33203125" style="2" customWidth="1"/>
    <col min="3542" max="3542" width="1.88671875" style="2" customWidth="1"/>
    <col min="3543" max="3543" width="17.88671875" style="2" customWidth="1"/>
    <col min="3544" max="3544" width="1.88671875" style="2" customWidth="1"/>
    <col min="3545" max="3547" width="3.33203125" style="2" customWidth="1"/>
    <col min="3548" max="3548" width="2.88671875" style="2" customWidth="1"/>
    <col min="3549" max="3549" width="1.88671875" style="2" customWidth="1"/>
    <col min="3550" max="3550" width="19.6640625" style="2" customWidth="1"/>
    <col min="3551" max="3551" width="1.88671875" style="2" customWidth="1"/>
    <col min="3552" max="3554" width="3" style="2" customWidth="1"/>
    <col min="3555" max="3555" width="4.44140625" style="2" customWidth="1"/>
    <col min="3556" max="3557" width="3" style="2" customWidth="1"/>
    <col min="3558" max="3563" width="3.33203125" style="2" customWidth="1"/>
    <col min="3564" max="3565" width="9.109375" style="2" customWidth="1"/>
    <col min="3566" max="3569" width="3.33203125" style="2" customWidth="1"/>
    <col min="3570" max="3570" width="4.109375" style="2" customWidth="1"/>
    <col min="3571" max="3571" width="1.6640625" style="2" customWidth="1"/>
    <col min="3572" max="3576" width="3.33203125" style="2" customWidth="1"/>
    <col min="3577" max="3577" width="1.6640625" style="2" customWidth="1"/>
    <col min="3578" max="3582" width="3.33203125" style="2" customWidth="1"/>
    <col min="3583" max="3588" width="9.109375" style="2" customWidth="1"/>
    <col min="3589" max="3589" width="1.6640625" style="2" customWidth="1"/>
    <col min="3590" max="3594" width="3.33203125" style="2" customWidth="1"/>
    <col min="3595" max="3595" width="1.6640625" style="2" customWidth="1"/>
    <col min="3596" max="3596" width="16.5546875" style="2" bestFit="1" customWidth="1"/>
    <col min="3597" max="3598" width="10.33203125" style="2" customWidth="1"/>
    <col min="3599" max="3599" width="18" style="2" bestFit="1" customWidth="1"/>
    <col min="3600" max="3784" width="9.109375" style="2"/>
    <col min="3785" max="3792" width="9.109375" style="2" customWidth="1"/>
    <col min="3793" max="3793" width="10.109375" style="2" customWidth="1"/>
    <col min="3794" max="3794" width="1" style="2" customWidth="1"/>
    <col min="3795" max="3797" width="3.33203125" style="2" customWidth="1"/>
    <col min="3798" max="3798" width="1.88671875" style="2" customWidth="1"/>
    <col min="3799" max="3799" width="17.88671875" style="2" customWidth="1"/>
    <col min="3800" max="3800" width="1.88671875" style="2" customWidth="1"/>
    <col min="3801" max="3803" width="3.33203125" style="2" customWidth="1"/>
    <col min="3804" max="3804" width="2.88671875" style="2" customWidth="1"/>
    <col min="3805" max="3805" width="1.88671875" style="2" customWidth="1"/>
    <col min="3806" max="3806" width="19.6640625" style="2" customWidth="1"/>
    <col min="3807" max="3807" width="1.88671875" style="2" customWidth="1"/>
    <col min="3808" max="3810" width="3" style="2" customWidth="1"/>
    <col min="3811" max="3811" width="4.44140625" style="2" customWidth="1"/>
    <col min="3812" max="3813" width="3" style="2" customWidth="1"/>
    <col min="3814" max="3819" width="3.33203125" style="2" customWidth="1"/>
    <col min="3820" max="3821" width="9.109375" style="2" customWidth="1"/>
    <col min="3822" max="3825" width="3.33203125" style="2" customWidth="1"/>
    <col min="3826" max="3826" width="4.109375" style="2" customWidth="1"/>
    <col min="3827" max="3827" width="1.6640625" style="2" customWidth="1"/>
    <col min="3828" max="3832" width="3.33203125" style="2" customWidth="1"/>
    <col min="3833" max="3833" width="1.6640625" style="2" customWidth="1"/>
    <col min="3834" max="3838" width="3.33203125" style="2" customWidth="1"/>
    <col min="3839" max="3844" width="9.109375" style="2" customWidth="1"/>
    <col min="3845" max="3845" width="1.6640625" style="2" customWidth="1"/>
    <col min="3846" max="3850" width="3.33203125" style="2" customWidth="1"/>
    <col min="3851" max="3851" width="1.6640625" style="2" customWidth="1"/>
    <col min="3852" max="3852" width="16.5546875" style="2" bestFit="1" customWidth="1"/>
    <col min="3853" max="3854" width="10.33203125" style="2" customWidth="1"/>
    <col min="3855" max="3855" width="18" style="2" bestFit="1" customWidth="1"/>
    <col min="3856" max="4040" width="9.109375" style="2"/>
    <col min="4041" max="4048" width="9.109375" style="2" customWidth="1"/>
    <col min="4049" max="4049" width="10.109375" style="2" customWidth="1"/>
    <col min="4050" max="4050" width="1" style="2" customWidth="1"/>
    <col min="4051" max="4053" width="3.33203125" style="2" customWidth="1"/>
    <col min="4054" max="4054" width="1.88671875" style="2" customWidth="1"/>
    <col min="4055" max="4055" width="17.88671875" style="2" customWidth="1"/>
    <col min="4056" max="4056" width="1.88671875" style="2" customWidth="1"/>
    <col min="4057" max="4059" width="3.33203125" style="2" customWidth="1"/>
    <col min="4060" max="4060" width="2.88671875" style="2" customWidth="1"/>
    <col min="4061" max="4061" width="1.88671875" style="2" customWidth="1"/>
    <col min="4062" max="4062" width="19.6640625" style="2" customWidth="1"/>
    <col min="4063" max="4063" width="1.88671875" style="2" customWidth="1"/>
    <col min="4064" max="4066" width="3" style="2" customWidth="1"/>
    <col min="4067" max="4067" width="4.44140625" style="2" customWidth="1"/>
    <col min="4068" max="4069" width="3" style="2" customWidth="1"/>
    <col min="4070" max="4075" width="3.33203125" style="2" customWidth="1"/>
    <col min="4076" max="4077" width="9.109375" style="2" customWidth="1"/>
    <col min="4078" max="4081" width="3.33203125" style="2" customWidth="1"/>
    <col min="4082" max="4082" width="4.109375" style="2" customWidth="1"/>
    <col min="4083" max="4083" width="1.6640625" style="2" customWidth="1"/>
    <col min="4084" max="4088" width="3.33203125" style="2" customWidth="1"/>
    <col min="4089" max="4089" width="1.6640625" style="2" customWidth="1"/>
    <col min="4090" max="4094" width="3.33203125" style="2" customWidth="1"/>
    <col min="4095" max="4100" width="9.109375" style="2" customWidth="1"/>
    <col min="4101" max="4101" width="1.6640625" style="2" customWidth="1"/>
    <col min="4102" max="4106" width="3.33203125" style="2" customWidth="1"/>
    <col min="4107" max="4107" width="1.6640625" style="2" customWidth="1"/>
    <col min="4108" max="4108" width="16.5546875" style="2" bestFit="1" customWidth="1"/>
    <col min="4109" max="4110" width="10.33203125" style="2" customWidth="1"/>
    <col min="4111" max="4111" width="18" style="2" bestFit="1" customWidth="1"/>
    <col min="4112" max="4296" width="9.109375" style="2"/>
    <col min="4297" max="4304" width="9.109375" style="2" customWidth="1"/>
    <col min="4305" max="4305" width="10.109375" style="2" customWidth="1"/>
    <col min="4306" max="4306" width="1" style="2" customWidth="1"/>
    <col min="4307" max="4309" width="3.33203125" style="2" customWidth="1"/>
    <col min="4310" max="4310" width="1.88671875" style="2" customWidth="1"/>
    <col min="4311" max="4311" width="17.88671875" style="2" customWidth="1"/>
    <col min="4312" max="4312" width="1.88671875" style="2" customWidth="1"/>
    <col min="4313" max="4315" width="3.33203125" style="2" customWidth="1"/>
    <col min="4316" max="4316" width="2.88671875" style="2" customWidth="1"/>
    <col min="4317" max="4317" width="1.88671875" style="2" customWidth="1"/>
    <col min="4318" max="4318" width="19.6640625" style="2" customWidth="1"/>
    <col min="4319" max="4319" width="1.88671875" style="2" customWidth="1"/>
    <col min="4320" max="4322" width="3" style="2" customWidth="1"/>
    <col min="4323" max="4323" width="4.44140625" style="2" customWidth="1"/>
    <col min="4324" max="4325" width="3" style="2" customWidth="1"/>
    <col min="4326" max="4331" width="3.33203125" style="2" customWidth="1"/>
    <col min="4332" max="4333" width="9.109375" style="2" customWidth="1"/>
    <col min="4334" max="4337" width="3.33203125" style="2" customWidth="1"/>
    <col min="4338" max="4338" width="4.109375" style="2" customWidth="1"/>
    <col min="4339" max="4339" width="1.6640625" style="2" customWidth="1"/>
    <col min="4340" max="4344" width="3.33203125" style="2" customWidth="1"/>
    <col min="4345" max="4345" width="1.6640625" style="2" customWidth="1"/>
    <col min="4346" max="4350" width="3.33203125" style="2" customWidth="1"/>
    <col min="4351" max="4356" width="9.109375" style="2" customWidth="1"/>
    <col min="4357" max="4357" width="1.6640625" style="2" customWidth="1"/>
    <col min="4358" max="4362" width="3.33203125" style="2" customWidth="1"/>
    <col min="4363" max="4363" width="1.6640625" style="2" customWidth="1"/>
    <col min="4364" max="4364" width="16.5546875" style="2" bestFit="1" customWidth="1"/>
    <col min="4365" max="4366" width="10.33203125" style="2" customWidth="1"/>
    <col min="4367" max="4367" width="18" style="2" bestFit="1" customWidth="1"/>
    <col min="4368" max="4552" width="9.109375" style="2"/>
    <col min="4553" max="4560" width="9.109375" style="2" customWidth="1"/>
    <col min="4561" max="4561" width="10.109375" style="2" customWidth="1"/>
    <col min="4562" max="4562" width="1" style="2" customWidth="1"/>
    <col min="4563" max="4565" width="3.33203125" style="2" customWidth="1"/>
    <col min="4566" max="4566" width="1.88671875" style="2" customWidth="1"/>
    <col min="4567" max="4567" width="17.88671875" style="2" customWidth="1"/>
    <col min="4568" max="4568" width="1.88671875" style="2" customWidth="1"/>
    <col min="4569" max="4571" width="3.33203125" style="2" customWidth="1"/>
    <col min="4572" max="4572" width="2.88671875" style="2" customWidth="1"/>
    <col min="4573" max="4573" width="1.88671875" style="2" customWidth="1"/>
    <col min="4574" max="4574" width="19.6640625" style="2" customWidth="1"/>
    <col min="4575" max="4575" width="1.88671875" style="2" customWidth="1"/>
    <col min="4576" max="4578" width="3" style="2" customWidth="1"/>
    <col min="4579" max="4579" width="4.44140625" style="2" customWidth="1"/>
    <col min="4580" max="4581" width="3" style="2" customWidth="1"/>
    <col min="4582" max="4587" width="3.33203125" style="2" customWidth="1"/>
    <col min="4588" max="4589" width="9.109375" style="2" customWidth="1"/>
    <col min="4590" max="4593" width="3.33203125" style="2" customWidth="1"/>
    <col min="4594" max="4594" width="4.109375" style="2" customWidth="1"/>
    <col min="4595" max="4595" width="1.6640625" style="2" customWidth="1"/>
    <col min="4596" max="4600" width="3.33203125" style="2" customWidth="1"/>
    <col min="4601" max="4601" width="1.6640625" style="2" customWidth="1"/>
    <col min="4602" max="4606" width="3.33203125" style="2" customWidth="1"/>
    <col min="4607" max="4612" width="9.109375" style="2" customWidth="1"/>
    <col min="4613" max="4613" width="1.6640625" style="2" customWidth="1"/>
    <col min="4614" max="4618" width="3.33203125" style="2" customWidth="1"/>
    <col min="4619" max="4619" width="1.6640625" style="2" customWidth="1"/>
    <col min="4620" max="4620" width="16.5546875" style="2" bestFit="1" customWidth="1"/>
    <col min="4621" max="4622" width="10.33203125" style="2" customWidth="1"/>
    <col min="4623" max="4623" width="18" style="2" bestFit="1" customWidth="1"/>
    <col min="4624" max="4808" width="9.109375" style="2"/>
    <col min="4809" max="4816" width="9.109375" style="2" customWidth="1"/>
    <col min="4817" max="4817" width="10.109375" style="2" customWidth="1"/>
    <col min="4818" max="4818" width="1" style="2" customWidth="1"/>
    <col min="4819" max="4821" width="3.33203125" style="2" customWidth="1"/>
    <col min="4822" max="4822" width="1.88671875" style="2" customWidth="1"/>
    <col min="4823" max="4823" width="17.88671875" style="2" customWidth="1"/>
    <col min="4824" max="4824" width="1.88671875" style="2" customWidth="1"/>
    <col min="4825" max="4827" width="3.33203125" style="2" customWidth="1"/>
    <col min="4828" max="4828" width="2.88671875" style="2" customWidth="1"/>
    <col min="4829" max="4829" width="1.88671875" style="2" customWidth="1"/>
    <col min="4830" max="4830" width="19.6640625" style="2" customWidth="1"/>
    <col min="4831" max="4831" width="1.88671875" style="2" customWidth="1"/>
    <col min="4832" max="4834" width="3" style="2" customWidth="1"/>
    <col min="4835" max="4835" width="4.44140625" style="2" customWidth="1"/>
    <col min="4836" max="4837" width="3" style="2" customWidth="1"/>
    <col min="4838" max="4843" width="3.33203125" style="2" customWidth="1"/>
    <col min="4844" max="4845" width="9.109375" style="2" customWidth="1"/>
    <col min="4846" max="4849" width="3.33203125" style="2" customWidth="1"/>
    <col min="4850" max="4850" width="4.109375" style="2" customWidth="1"/>
    <col min="4851" max="4851" width="1.6640625" style="2" customWidth="1"/>
    <col min="4852" max="4856" width="3.33203125" style="2" customWidth="1"/>
    <col min="4857" max="4857" width="1.6640625" style="2" customWidth="1"/>
    <col min="4858" max="4862" width="3.33203125" style="2" customWidth="1"/>
    <col min="4863" max="4868" width="9.109375" style="2" customWidth="1"/>
    <col min="4869" max="4869" width="1.6640625" style="2" customWidth="1"/>
    <col min="4870" max="4874" width="3.33203125" style="2" customWidth="1"/>
    <col min="4875" max="4875" width="1.6640625" style="2" customWidth="1"/>
    <col min="4876" max="4876" width="16.5546875" style="2" bestFit="1" customWidth="1"/>
    <col min="4877" max="4878" width="10.33203125" style="2" customWidth="1"/>
    <col min="4879" max="4879" width="18" style="2" bestFit="1" customWidth="1"/>
    <col min="4880" max="5064" width="9.109375" style="2"/>
    <col min="5065" max="5072" width="9.109375" style="2" customWidth="1"/>
    <col min="5073" max="5073" width="10.109375" style="2" customWidth="1"/>
    <col min="5074" max="5074" width="1" style="2" customWidth="1"/>
    <col min="5075" max="5077" width="3.33203125" style="2" customWidth="1"/>
    <col min="5078" max="5078" width="1.88671875" style="2" customWidth="1"/>
    <col min="5079" max="5079" width="17.88671875" style="2" customWidth="1"/>
    <col min="5080" max="5080" width="1.88671875" style="2" customWidth="1"/>
    <col min="5081" max="5083" width="3.33203125" style="2" customWidth="1"/>
    <col min="5084" max="5084" width="2.88671875" style="2" customWidth="1"/>
    <col min="5085" max="5085" width="1.88671875" style="2" customWidth="1"/>
    <col min="5086" max="5086" width="19.6640625" style="2" customWidth="1"/>
    <col min="5087" max="5087" width="1.88671875" style="2" customWidth="1"/>
    <col min="5088" max="5090" width="3" style="2" customWidth="1"/>
    <col min="5091" max="5091" width="4.44140625" style="2" customWidth="1"/>
    <col min="5092" max="5093" width="3" style="2" customWidth="1"/>
    <col min="5094" max="5099" width="3.33203125" style="2" customWidth="1"/>
    <col min="5100" max="5101" width="9.109375" style="2" customWidth="1"/>
    <col min="5102" max="5105" width="3.33203125" style="2" customWidth="1"/>
    <col min="5106" max="5106" width="4.109375" style="2" customWidth="1"/>
    <col min="5107" max="5107" width="1.6640625" style="2" customWidth="1"/>
    <col min="5108" max="5112" width="3.33203125" style="2" customWidth="1"/>
    <col min="5113" max="5113" width="1.6640625" style="2" customWidth="1"/>
    <col min="5114" max="5118" width="3.33203125" style="2" customWidth="1"/>
    <col min="5119" max="5124" width="9.109375" style="2" customWidth="1"/>
    <col min="5125" max="5125" width="1.6640625" style="2" customWidth="1"/>
    <col min="5126" max="5130" width="3.33203125" style="2" customWidth="1"/>
    <col min="5131" max="5131" width="1.6640625" style="2" customWidth="1"/>
    <col min="5132" max="5132" width="16.5546875" style="2" bestFit="1" customWidth="1"/>
    <col min="5133" max="5134" width="10.33203125" style="2" customWidth="1"/>
    <col min="5135" max="5135" width="18" style="2" bestFit="1" customWidth="1"/>
    <col min="5136" max="5320" width="9.109375" style="2"/>
    <col min="5321" max="5328" width="9.109375" style="2" customWidth="1"/>
    <col min="5329" max="5329" width="10.109375" style="2" customWidth="1"/>
    <col min="5330" max="5330" width="1" style="2" customWidth="1"/>
    <col min="5331" max="5333" width="3.33203125" style="2" customWidth="1"/>
    <col min="5334" max="5334" width="1.88671875" style="2" customWidth="1"/>
    <col min="5335" max="5335" width="17.88671875" style="2" customWidth="1"/>
    <col min="5336" max="5336" width="1.88671875" style="2" customWidth="1"/>
    <col min="5337" max="5339" width="3.33203125" style="2" customWidth="1"/>
    <col min="5340" max="5340" width="2.88671875" style="2" customWidth="1"/>
    <col min="5341" max="5341" width="1.88671875" style="2" customWidth="1"/>
    <col min="5342" max="5342" width="19.6640625" style="2" customWidth="1"/>
    <col min="5343" max="5343" width="1.88671875" style="2" customWidth="1"/>
    <col min="5344" max="5346" width="3" style="2" customWidth="1"/>
    <col min="5347" max="5347" width="4.44140625" style="2" customWidth="1"/>
    <col min="5348" max="5349" width="3" style="2" customWidth="1"/>
    <col min="5350" max="5355" width="3.33203125" style="2" customWidth="1"/>
    <col min="5356" max="5357" width="9.109375" style="2" customWidth="1"/>
    <col min="5358" max="5361" width="3.33203125" style="2" customWidth="1"/>
    <col min="5362" max="5362" width="4.109375" style="2" customWidth="1"/>
    <col min="5363" max="5363" width="1.6640625" style="2" customWidth="1"/>
    <col min="5364" max="5368" width="3.33203125" style="2" customWidth="1"/>
    <col min="5369" max="5369" width="1.6640625" style="2" customWidth="1"/>
    <col min="5370" max="5374" width="3.33203125" style="2" customWidth="1"/>
    <col min="5375" max="5380" width="9.109375" style="2" customWidth="1"/>
    <col min="5381" max="5381" width="1.6640625" style="2" customWidth="1"/>
    <col min="5382" max="5386" width="3.33203125" style="2" customWidth="1"/>
    <col min="5387" max="5387" width="1.6640625" style="2" customWidth="1"/>
    <col min="5388" max="5388" width="16.5546875" style="2" bestFit="1" customWidth="1"/>
    <col min="5389" max="5390" width="10.33203125" style="2" customWidth="1"/>
    <col min="5391" max="5391" width="18" style="2" bestFit="1" customWidth="1"/>
    <col min="5392" max="5576" width="9.109375" style="2"/>
    <col min="5577" max="5584" width="9.109375" style="2" customWidth="1"/>
    <col min="5585" max="5585" width="10.109375" style="2" customWidth="1"/>
    <col min="5586" max="5586" width="1" style="2" customWidth="1"/>
    <col min="5587" max="5589" width="3.33203125" style="2" customWidth="1"/>
    <col min="5590" max="5590" width="1.88671875" style="2" customWidth="1"/>
    <col min="5591" max="5591" width="17.88671875" style="2" customWidth="1"/>
    <col min="5592" max="5592" width="1.88671875" style="2" customWidth="1"/>
    <col min="5593" max="5595" width="3.33203125" style="2" customWidth="1"/>
    <col min="5596" max="5596" width="2.88671875" style="2" customWidth="1"/>
    <col min="5597" max="5597" width="1.88671875" style="2" customWidth="1"/>
    <col min="5598" max="5598" width="19.6640625" style="2" customWidth="1"/>
    <col min="5599" max="5599" width="1.88671875" style="2" customWidth="1"/>
    <col min="5600" max="5602" width="3" style="2" customWidth="1"/>
    <col min="5603" max="5603" width="4.44140625" style="2" customWidth="1"/>
    <col min="5604" max="5605" width="3" style="2" customWidth="1"/>
    <col min="5606" max="5611" width="3.33203125" style="2" customWidth="1"/>
    <col min="5612" max="5613" width="9.109375" style="2" customWidth="1"/>
    <col min="5614" max="5617" width="3.33203125" style="2" customWidth="1"/>
    <col min="5618" max="5618" width="4.109375" style="2" customWidth="1"/>
    <col min="5619" max="5619" width="1.6640625" style="2" customWidth="1"/>
    <col min="5620" max="5624" width="3.33203125" style="2" customWidth="1"/>
    <col min="5625" max="5625" width="1.6640625" style="2" customWidth="1"/>
    <col min="5626" max="5630" width="3.33203125" style="2" customWidth="1"/>
    <col min="5631" max="5636" width="9.109375" style="2" customWidth="1"/>
    <col min="5637" max="5637" width="1.6640625" style="2" customWidth="1"/>
    <col min="5638" max="5642" width="3.33203125" style="2" customWidth="1"/>
    <col min="5643" max="5643" width="1.6640625" style="2" customWidth="1"/>
    <col min="5644" max="5644" width="16.5546875" style="2" bestFit="1" customWidth="1"/>
    <col min="5645" max="5646" width="10.33203125" style="2" customWidth="1"/>
    <col min="5647" max="5647" width="18" style="2" bestFit="1" customWidth="1"/>
    <col min="5648" max="5832" width="9.109375" style="2"/>
    <col min="5833" max="5840" width="9.109375" style="2" customWidth="1"/>
    <col min="5841" max="5841" width="10.109375" style="2" customWidth="1"/>
    <col min="5842" max="5842" width="1" style="2" customWidth="1"/>
    <col min="5843" max="5845" width="3.33203125" style="2" customWidth="1"/>
    <col min="5846" max="5846" width="1.88671875" style="2" customWidth="1"/>
    <col min="5847" max="5847" width="17.88671875" style="2" customWidth="1"/>
    <col min="5848" max="5848" width="1.88671875" style="2" customWidth="1"/>
    <col min="5849" max="5851" width="3.33203125" style="2" customWidth="1"/>
    <col min="5852" max="5852" width="2.88671875" style="2" customWidth="1"/>
    <col min="5853" max="5853" width="1.88671875" style="2" customWidth="1"/>
    <col min="5854" max="5854" width="19.6640625" style="2" customWidth="1"/>
    <col min="5855" max="5855" width="1.88671875" style="2" customWidth="1"/>
    <col min="5856" max="5858" width="3" style="2" customWidth="1"/>
    <col min="5859" max="5859" width="4.44140625" style="2" customWidth="1"/>
    <col min="5860" max="5861" width="3" style="2" customWidth="1"/>
    <col min="5862" max="5867" width="3.33203125" style="2" customWidth="1"/>
    <col min="5868" max="5869" width="9.109375" style="2" customWidth="1"/>
    <col min="5870" max="5873" width="3.33203125" style="2" customWidth="1"/>
    <col min="5874" max="5874" width="4.109375" style="2" customWidth="1"/>
    <col min="5875" max="5875" width="1.6640625" style="2" customWidth="1"/>
    <col min="5876" max="5880" width="3.33203125" style="2" customWidth="1"/>
    <col min="5881" max="5881" width="1.6640625" style="2" customWidth="1"/>
    <col min="5882" max="5886" width="3.33203125" style="2" customWidth="1"/>
    <col min="5887" max="5892" width="9.109375" style="2" customWidth="1"/>
    <col min="5893" max="5893" width="1.6640625" style="2" customWidth="1"/>
    <col min="5894" max="5898" width="3.33203125" style="2" customWidth="1"/>
    <col min="5899" max="5899" width="1.6640625" style="2" customWidth="1"/>
    <col min="5900" max="5900" width="16.5546875" style="2" bestFit="1" customWidth="1"/>
    <col min="5901" max="5902" width="10.33203125" style="2" customWidth="1"/>
    <col min="5903" max="5903" width="18" style="2" bestFit="1" customWidth="1"/>
    <col min="5904" max="6088" width="9.109375" style="2"/>
    <col min="6089" max="6096" width="9.109375" style="2" customWidth="1"/>
    <col min="6097" max="6097" width="10.109375" style="2" customWidth="1"/>
    <col min="6098" max="6098" width="1" style="2" customWidth="1"/>
    <col min="6099" max="6101" width="3.33203125" style="2" customWidth="1"/>
    <col min="6102" max="6102" width="1.88671875" style="2" customWidth="1"/>
    <col min="6103" max="6103" width="17.88671875" style="2" customWidth="1"/>
    <col min="6104" max="6104" width="1.88671875" style="2" customWidth="1"/>
    <col min="6105" max="6107" width="3.33203125" style="2" customWidth="1"/>
    <col min="6108" max="6108" width="2.88671875" style="2" customWidth="1"/>
    <col min="6109" max="6109" width="1.88671875" style="2" customWidth="1"/>
    <col min="6110" max="6110" width="19.6640625" style="2" customWidth="1"/>
    <col min="6111" max="6111" width="1.88671875" style="2" customWidth="1"/>
    <col min="6112" max="6114" width="3" style="2" customWidth="1"/>
    <col min="6115" max="6115" width="4.44140625" style="2" customWidth="1"/>
    <col min="6116" max="6117" width="3" style="2" customWidth="1"/>
    <col min="6118" max="6123" width="3.33203125" style="2" customWidth="1"/>
    <col min="6124" max="6125" width="9.109375" style="2" customWidth="1"/>
    <col min="6126" max="6129" width="3.33203125" style="2" customWidth="1"/>
    <col min="6130" max="6130" width="4.109375" style="2" customWidth="1"/>
    <col min="6131" max="6131" width="1.6640625" style="2" customWidth="1"/>
    <col min="6132" max="6136" width="3.33203125" style="2" customWidth="1"/>
    <col min="6137" max="6137" width="1.6640625" style="2" customWidth="1"/>
    <col min="6138" max="6142" width="3.33203125" style="2" customWidth="1"/>
    <col min="6143" max="6148" width="9.109375" style="2" customWidth="1"/>
    <col min="6149" max="6149" width="1.6640625" style="2" customWidth="1"/>
    <col min="6150" max="6154" width="3.33203125" style="2" customWidth="1"/>
    <col min="6155" max="6155" width="1.6640625" style="2" customWidth="1"/>
    <col min="6156" max="6156" width="16.5546875" style="2" bestFit="1" customWidth="1"/>
    <col min="6157" max="6158" width="10.33203125" style="2" customWidth="1"/>
    <col min="6159" max="6159" width="18" style="2" bestFit="1" customWidth="1"/>
    <col min="6160" max="6344" width="9.109375" style="2"/>
    <col min="6345" max="6352" width="9.109375" style="2" customWidth="1"/>
    <col min="6353" max="6353" width="10.109375" style="2" customWidth="1"/>
    <col min="6354" max="6354" width="1" style="2" customWidth="1"/>
    <col min="6355" max="6357" width="3.33203125" style="2" customWidth="1"/>
    <col min="6358" max="6358" width="1.88671875" style="2" customWidth="1"/>
    <col min="6359" max="6359" width="17.88671875" style="2" customWidth="1"/>
    <col min="6360" max="6360" width="1.88671875" style="2" customWidth="1"/>
    <col min="6361" max="6363" width="3.33203125" style="2" customWidth="1"/>
    <col min="6364" max="6364" width="2.88671875" style="2" customWidth="1"/>
    <col min="6365" max="6365" width="1.88671875" style="2" customWidth="1"/>
    <col min="6366" max="6366" width="19.6640625" style="2" customWidth="1"/>
    <col min="6367" max="6367" width="1.88671875" style="2" customWidth="1"/>
    <col min="6368" max="6370" width="3" style="2" customWidth="1"/>
    <col min="6371" max="6371" width="4.44140625" style="2" customWidth="1"/>
    <col min="6372" max="6373" width="3" style="2" customWidth="1"/>
    <col min="6374" max="6379" width="3.33203125" style="2" customWidth="1"/>
    <col min="6380" max="6381" width="9.109375" style="2" customWidth="1"/>
    <col min="6382" max="6385" width="3.33203125" style="2" customWidth="1"/>
    <col min="6386" max="6386" width="4.109375" style="2" customWidth="1"/>
    <col min="6387" max="6387" width="1.6640625" style="2" customWidth="1"/>
    <col min="6388" max="6392" width="3.33203125" style="2" customWidth="1"/>
    <col min="6393" max="6393" width="1.6640625" style="2" customWidth="1"/>
    <col min="6394" max="6398" width="3.33203125" style="2" customWidth="1"/>
    <col min="6399" max="6404" width="9.109375" style="2" customWidth="1"/>
    <col min="6405" max="6405" width="1.6640625" style="2" customWidth="1"/>
    <col min="6406" max="6410" width="3.33203125" style="2" customWidth="1"/>
    <col min="6411" max="6411" width="1.6640625" style="2" customWidth="1"/>
    <col min="6412" max="6412" width="16.5546875" style="2" bestFit="1" customWidth="1"/>
    <col min="6413" max="6414" width="10.33203125" style="2" customWidth="1"/>
    <col min="6415" max="6415" width="18" style="2" bestFit="1" customWidth="1"/>
    <col min="6416" max="6600" width="9.109375" style="2"/>
    <col min="6601" max="6608" width="9.109375" style="2" customWidth="1"/>
    <col min="6609" max="6609" width="10.109375" style="2" customWidth="1"/>
    <col min="6610" max="6610" width="1" style="2" customWidth="1"/>
    <col min="6611" max="6613" width="3.33203125" style="2" customWidth="1"/>
    <col min="6614" max="6614" width="1.88671875" style="2" customWidth="1"/>
    <col min="6615" max="6615" width="17.88671875" style="2" customWidth="1"/>
    <col min="6616" max="6616" width="1.88671875" style="2" customWidth="1"/>
    <col min="6617" max="6619" width="3.33203125" style="2" customWidth="1"/>
    <col min="6620" max="6620" width="2.88671875" style="2" customWidth="1"/>
    <col min="6621" max="6621" width="1.88671875" style="2" customWidth="1"/>
    <col min="6622" max="6622" width="19.6640625" style="2" customWidth="1"/>
    <col min="6623" max="6623" width="1.88671875" style="2" customWidth="1"/>
    <col min="6624" max="6626" width="3" style="2" customWidth="1"/>
    <col min="6627" max="6627" width="4.44140625" style="2" customWidth="1"/>
    <col min="6628" max="6629" width="3" style="2" customWidth="1"/>
    <col min="6630" max="6635" width="3.33203125" style="2" customWidth="1"/>
    <col min="6636" max="6637" width="9.109375" style="2" customWidth="1"/>
    <col min="6638" max="6641" width="3.33203125" style="2" customWidth="1"/>
    <col min="6642" max="6642" width="4.109375" style="2" customWidth="1"/>
    <col min="6643" max="6643" width="1.6640625" style="2" customWidth="1"/>
    <col min="6644" max="6648" width="3.33203125" style="2" customWidth="1"/>
    <col min="6649" max="6649" width="1.6640625" style="2" customWidth="1"/>
    <col min="6650" max="6654" width="3.33203125" style="2" customWidth="1"/>
    <col min="6655" max="6660" width="9.109375" style="2" customWidth="1"/>
    <col min="6661" max="6661" width="1.6640625" style="2" customWidth="1"/>
    <col min="6662" max="6666" width="3.33203125" style="2" customWidth="1"/>
    <col min="6667" max="6667" width="1.6640625" style="2" customWidth="1"/>
    <col min="6668" max="6668" width="16.5546875" style="2" bestFit="1" customWidth="1"/>
    <col min="6669" max="6670" width="10.33203125" style="2" customWidth="1"/>
    <col min="6671" max="6671" width="18" style="2" bestFit="1" customWidth="1"/>
    <col min="6672" max="6856" width="9.109375" style="2"/>
    <col min="6857" max="6864" width="9.109375" style="2" customWidth="1"/>
    <col min="6865" max="6865" width="10.109375" style="2" customWidth="1"/>
    <col min="6866" max="6866" width="1" style="2" customWidth="1"/>
    <col min="6867" max="6869" width="3.33203125" style="2" customWidth="1"/>
    <col min="6870" max="6870" width="1.88671875" style="2" customWidth="1"/>
    <col min="6871" max="6871" width="17.88671875" style="2" customWidth="1"/>
    <col min="6872" max="6872" width="1.88671875" style="2" customWidth="1"/>
    <col min="6873" max="6875" width="3.33203125" style="2" customWidth="1"/>
    <col min="6876" max="6876" width="2.88671875" style="2" customWidth="1"/>
    <col min="6877" max="6877" width="1.88671875" style="2" customWidth="1"/>
    <col min="6878" max="6878" width="19.6640625" style="2" customWidth="1"/>
    <col min="6879" max="6879" width="1.88671875" style="2" customWidth="1"/>
    <col min="6880" max="6882" width="3" style="2" customWidth="1"/>
    <col min="6883" max="6883" width="4.44140625" style="2" customWidth="1"/>
    <col min="6884" max="6885" width="3" style="2" customWidth="1"/>
    <col min="6886" max="6891" width="3.33203125" style="2" customWidth="1"/>
    <col min="6892" max="6893" width="9.109375" style="2" customWidth="1"/>
    <col min="6894" max="6897" width="3.33203125" style="2" customWidth="1"/>
    <col min="6898" max="6898" width="4.109375" style="2" customWidth="1"/>
    <col min="6899" max="6899" width="1.6640625" style="2" customWidth="1"/>
    <col min="6900" max="6904" width="3.33203125" style="2" customWidth="1"/>
    <col min="6905" max="6905" width="1.6640625" style="2" customWidth="1"/>
    <col min="6906" max="6910" width="3.33203125" style="2" customWidth="1"/>
    <col min="6911" max="6916" width="9.109375" style="2" customWidth="1"/>
    <col min="6917" max="6917" width="1.6640625" style="2" customWidth="1"/>
    <col min="6918" max="6922" width="3.33203125" style="2" customWidth="1"/>
    <col min="6923" max="6923" width="1.6640625" style="2" customWidth="1"/>
    <col min="6924" max="6924" width="16.5546875" style="2" bestFit="1" customWidth="1"/>
    <col min="6925" max="6926" width="10.33203125" style="2" customWidth="1"/>
    <col min="6927" max="6927" width="18" style="2" bestFit="1" customWidth="1"/>
    <col min="6928" max="7112" width="9.109375" style="2"/>
    <col min="7113" max="7120" width="9.109375" style="2" customWidth="1"/>
    <col min="7121" max="7121" width="10.109375" style="2" customWidth="1"/>
    <col min="7122" max="7122" width="1" style="2" customWidth="1"/>
    <col min="7123" max="7125" width="3.33203125" style="2" customWidth="1"/>
    <col min="7126" max="7126" width="1.88671875" style="2" customWidth="1"/>
    <col min="7127" max="7127" width="17.88671875" style="2" customWidth="1"/>
    <col min="7128" max="7128" width="1.88671875" style="2" customWidth="1"/>
    <col min="7129" max="7131" width="3.33203125" style="2" customWidth="1"/>
    <col min="7132" max="7132" width="2.88671875" style="2" customWidth="1"/>
    <col min="7133" max="7133" width="1.88671875" style="2" customWidth="1"/>
    <col min="7134" max="7134" width="19.6640625" style="2" customWidth="1"/>
    <col min="7135" max="7135" width="1.88671875" style="2" customWidth="1"/>
    <col min="7136" max="7138" width="3" style="2" customWidth="1"/>
    <col min="7139" max="7139" width="4.44140625" style="2" customWidth="1"/>
    <col min="7140" max="7141" width="3" style="2" customWidth="1"/>
    <col min="7142" max="7147" width="3.33203125" style="2" customWidth="1"/>
    <col min="7148" max="7149" width="9.109375" style="2" customWidth="1"/>
    <col min="7150" max="7153" width="3.33203125" style="2" customWidth="1"/>
    <col min="7154" max="7154" width="4.109375" style="2" customWidth="1"/>
    <col min="7155" max="7155" width="1.6640625" style="2" customWidth="1"/>
    <col min="7156" max="7160" width="3.33203125" style="2" customWidth="1"/>
    <col min="7161" max="7161" width="1.6640625" style="2" customWidth="1"/>
    <col min="7162" max="7166" width="3.33203125" style="2" customWidth="1"/>
    <col min="7167" max="7172" width="9.109375" style="2" customWidth="1"/>
    <col min="7173" max="7173" width="1.6640625" style="2" customWidth="1"/>
    <col min="7174" max="7178" width="3.33203125" style="2" customWidth="1"/>
    <col min="7179" max="7179" width="1.6640625" style="2" customWidth="1"/>
    <col min="7180" max="7180" width="16.5546875" style="2" bestFit="1" customWidth="1"/>
    <col min="7181" max="7182" width="10.33203125" style="2" customWidth="1"/>
    <col min="7183" max="7183" width="18" style="2" bestFit="1" customWidth="1"/>
    <col min="7184" max="7368" width="9.109375" style="2"/>
    <col min="7369" max="7376" width="9.109375" style="2" customWidth="1"/>
    <col min="7377" max="7377" width="10.109375" style="2" customWidth="1"/>
    <col min="7378" max="7378" width="1" style="2" customWidth="1"/>
    <col min="7379" max="7381" width="3.33203125" style="2" customWidth="1"/>
    <col min="7382" max="7382" width="1.88671875" style="2" customWidth="1"/>
    <col min="7383" max="7383" width="17.88671875" style="2" customWidth="1"/>
    <col min="7384" max="7384" width="1.88671875" style="2" customWidth="1"/>
    <col min="7385" max="7387" width="3.33203125" style="2" customWidth="1"/>
    <col min="7388" max="7388" width="2.88671875" style="2" customWidth="1"/>
    <col min="7389" max="7389" width="1.88671875" style="2" customWidth="1"/>
    <col min="7390" max="7390" width="19.6640625" style="2" customWidth="1"/>
    <col min="7391" max="7391" width="1.88671875" style="2" customWidth="1"/>
    <col min="7392" max="7394" width="3" style="2" customWidth="1"/>
    <col min="7395" max="7395" width="4.44140625" style="2" customWidth="1"/>
    <col min="7396" max="7397" width="3" style="2" customWidth="1"/>
    <col min="7398" max="7403" width="3.33203125" style="2" customWidth="1"/>
    <col min="7404" max="7405" width="9.109375" style="2" customWidth="1"/>
    <col min="7406" max="7409" width="3.33203125" style="2" customWidth="1"/>
    <col min="7410" max="7410" width="4.109375" style="2" customWidth="1"/>
    <col min="7411" max="7411" width="1.6640625" style="2" customWidth="1"/>
    <col min="7412" max="7416" width="3.33203125" style="2" customWidth="1"/>
    <col min="7417" max="7417" width="1.6640625" style="2" customWidth="1"/>
    <col min="7418" max="7422" width="3.33203125" style="2" customWidth="1"/>
    <col min="7423" max="7428" width="9.109375" style="2" customWidth="1"/>
    <col min="7429" max="7429" width="1.6640625" style="2" customWidth="1"/>
    <col min="7430" max="7434" width="3.33203125" style="2" customWidth="1"/>
    <col min="7435" max="7435" width="1.6640625" style="2" customWidth="1"/>
    <col min="7436" max="7436" width="16.5546875" style="2" bestFit="1" customWidth="1"/>
    <col min="7437" max="7438" width="10.33203125" style="2" customWidth="1"/>
    <col min="7439" max="7439" width="18" style="2" bestFit="1" customWidth="1"/>
    <col min="7440" max="7624" width="9.109375" style="2"/>
    <col min="7625" max="7632" width="9.109375" style="2" customWidth="1"/>
    <col min="7633" max="7633" width="10.109375" style="2" customWidth="1"/>
    <col min="7634" max="7634" width="1" style="2" customWidth="1"/>
    <col min="7635" max="7637" width="3.33203125" style="2" customWidth="1"/>
    <col min="7638" max="7638" width="1.88671875" style="2" customWidth="1"/>
    <col min="7639" max="7639" width="17.88671875" style="2" customWidth="1"/>
    <col min="7640" max="7640" width="1.88671875" style="2" customWidth="1"/>
    <col min="7641" max="7643" width="3.33203125" style="2" customWidth="1"/>
    <col min="7644" max="7644" width="2.88671875" style="2" customWidth="1"/>
    <col min="7645" max="7645" width="1.88671875" style="2" customWidth="1"/>
    <col min="7646" max="7646" width="19.6640625" style="2" customWidth="1"/>
    <col min="7647" max="7647" width="1.88671875" style="2" customWidth="1"/>
    <col min="7648" max="7650" width="3" style="2" customWidth="1"/>
    <col min="7651" max="7651" width="4.44140625" style="2" customWidth="1"/>
    <col min="7652" max="7653" width="3" style="2" customWidth="1"/>
    <col min="7654" max="7659" width="3.33203125" style="2" customWidth="1"/>
    <col min="7660" max="7661" width="9.109375" style="2" customWidth="1"/>
    <col min="7662" max="7665" width="3.33203125" style="2" customWidth="1"/>
    <col min="7666" max="7666" width="4.109375" style="2" customWidth="1"/>
    <col min="7667" max="7667" width="1.6640625" style="2" customWidth="1"/>
    <col min="7668" max="7672" width="3.33203125" style="2" customWidth="1"/>
    <col min="7673" max="7673" width="1.6640625" style="2" customWidth="1"/>
    <col min="7674" max="7678" width="3.33203125" style="2" customWidth="1"/>
    <col min="7679" max="7684" width="9.109375" style="2" customWidth="1"/>
    <col min="7685" max="7685" width="1.6640625" style="2" customWidth="1"/>
    <col min="7686" max="7690" width="3.33203125" style="2" customWidth="1"/>
    <col min="7691" max="7691" width="1.6640625" style="2" customWidth="1"/>
    <col min="7692" max="7692" width="16.5546875" style="2" bestFit="1" customWidth="1"/>
    <col min="7693" max="7694" width="10.33203125" style="2" customWidth="1"/>
    <col min="7695" max="7695" width="18" style="2" bestFit="1" customWidth="1"/>
    <col min="7696" max="7880" width="9.109375" style="2"/>
    <col min="7881" max="7888" width="9.109375" style="2" customWidth="1"/>
    <col min="7889" max="7889" width="10.109375" style="2" customWidth="1"/>
    <col min="7890" max="7890" width="1" style="2" customWidth="1"/>
    <col min="7891" max="7893" width="3.33203125" style="2" customWidth="1"/>
    <col min="7894" max="7894" width="1.88671875" style="2" customWidth="1"/>
    <col min="7895" max="7895" width="17.88671875" style="2" customWidth="1"/>
    <col min="7896" max="7896" width="1.88671875" style="2" customWidth="1"/>
    <col min="7897" max="7899" width="3.33203125" style="2" customWidth="1"/>
    <col min="7900" max="7900" width="2.88671875" style="2" customWidth="1"/>
    <col min="7901" max="7901" width="1.88671875" style="2" customWidth="1"/>
    <col min="7902" max="7902" width="19.6640625" style="2" customWidth="1"/>
    <col min="7903" max="7903" width="1.88671875" style="2" customWidth="1"/>
    <col min="7904" max="7906" width="3" style="2" customWidth="1"/>
    <col min="7907" max="7907" width="4.44140625" style="2" customWidth="1"/>
    <col min="7908" max="7909" width="3" style="2" customWidth="1"/>
    <col min="7910" max="7915" width="3.33203125" style="2" customWidth="1"/>
    <col min="7916" max="7917" width="9.109375" style="2" customWidth="1"/>
    <col min="7918" max="7921" width="3.33203125" style="2" customWidth="1"/>
    <col min="7922" max="7922" width="4.109375" style="2" customWidth="1"/>
    <col min="7923" max="7923" width="1.6640625" style="2" customWidth="1"/>
    <col min="7924" max="7928" width="3.33203125" style="2" customWidth="1"/>
    <col min="7929" max="7929" width="1.6640625" style="2" customWidth="1"/>
    <col min="7930" max="7934" width="3.33203125" style="2" customWidth="1"/>
    <col min="7935" max="7940" width="9.109375" style="2" customWidth="1"/>
    <col min="7941" max="7941" width="1.6640625" style="2" customWidth="1"/>
    <col min="7942" max="7946" width="3.33203125" style="2" customWidth="1"/>
    <col min="7947" max="7947" width="1.6640625" style="2" customWidth="1"/>
    <col min="7948" max="7948" width="16.5546875" style="2" bestFit="1" customWidth="1"/>
    <col min="7949" max="7950" width="10.33203125" style="2" customWidth="1"/>
    <col min="7951" max="7951" width="18" style="2" bestFit="1" customWidth="1"/>
    <col min="7952" max="8136" width="9.109375" style="2"/>
    <col min="8137" max="8144" width="9.109375" style="2" customWidth="1"/>
    <col min="8145" max="8145" width="10.109375" style="2" customWidth="1"/>
    <col min="8146" max="8146" width="1" style="2" customWidth="1"/>
    <col min="8147" max="8149" width="3.33203125" style="2" customWidth="1"/>
    <col min="8150" max="8150" width="1.88671875" style="2" customWidth="1"/>
    <col min="8151" max="8151" width="17.88671875" style="2" customWidth="1"/>
    <col min="8152" max="8152" width="1.88671875" style="2" customWidth="1"/>
    <col min="8153" max="8155" width="3.33203125" style="2" customWidth="1"/>
    <col min="8156" max="8156" width="2.88671875" style="2" customWidth="1"/>
    <col min="8157" max="8157" width="1.88671875" style="2" customWidth="1"/>
    <col min="8158" max="8158" width="19.6640625" style="2" customWidth="1"/>
    <col min="8159" max="8159" width="1.88671875" style="2" customWidth="1"/>
    <col min="8160" max="8162" width="3" style="2" customWidth="1"/>
    <col min="8163" max="8163" width="4.44140625" style="2" customWidth="1"/>
    <col min="8164" max="8165" width="3" style="2" customWidth="1"/>
    <col min="8166" max="8171" width="3.33203125" style="2" customWidth="1"/>
    <col min="8172" max="8173" width="9.109375" style="2" customWidth="1"/>
    <col min="8174" max="8177" width="3.33203125" style="2" customWidth="1"/>
    <col min="8178" max="8178" width="4.109375" style="2" customWidth="1"/>
    <col min="8179" max="8179" width="1.6640625" style="2" customWidth="1"/>
    <col min="8180" max="8184" width="3.33203125" style="2" customWidth="1"/>
    <col min="8185" max="8185" width="1.6640625" style="2" customWidth="1"/>
    <col min="8186" max="8190" width="3.33203125" style="2" customWidth="1"/>
    <col min="8191" max="8196" width="9.109375" style="2" customWidth="1"/>
    <col min="8197" max="8197" width="1.6640625" style="2" customWidth="1"/>
    <col min="8198" max="8202" width="3.33203125" style="2" customWidth="1"/>
    <col min="8203" max="8203" width="1.6640625" style="2" customWidth="1"/>
    <col min="8204" max="8204" width="16.5546875" style="2" bestFit="1" customWidth="1"/>
    <col min="8205" max="8206" width="10.33203125" style="2" customWidth="1"/>
    <col min="8207" max="8207" width="18" style="2" bestFit="1" customWidth="1"/>
    <col min="8208" max="8392" width="9.109375" style="2"/>
    <col min="8393" max="8400" width="9.109375" style="2" customWidth="1"/>
    <col min="8401" max="8401" width="10.109375" style="2" customWidth="1"/>
    <col min="8402" max="8402" width="1" style="2" customWidth="1"/>
    <col min="8403" max="8405" width="3.33203125" style="2" customWidth="1"/>
    <col min="8406" max="8406" width="1.88671875" style="2" customWidth="1"/>
    <col min="8407" max="8407" width="17.88671875" style="2" customWidth="1"/>
    <col min="8408" max="8408" width="1.88671875" style="2" customWidth="1"/>
    <col min="8409" max="8411" width="3.33203125" style="2" customWidth="1"/>
    <col min="8412" max="8412" width="2.88671875" style="2" customWidth="1"/>
    <col min="8413" max="8413" width="1.88671875" style="2" customWidth="1"/>
    <col min="8414" max="8414" width="19.6640625" style="2" customWidth="1"/>
    <col min="8415" max="8415" width="1.88671875" style="2" customWidth="1"/>
    <col min="8416" max="8418" width="3" style="2" customWidth="1"/>
    <col min="8419" max="8419" width="4.44140625" style="2" customWidth="1"/>
    <col min="8420" max="8421" width="3" style="2" customWidth="1"/>
    <col min="8422" max="8427" width="3.33203125" style="2" customWidth="1"/>
    <col min="8428" max="8429" width="9.109375" style="2" customWidth="1"/>
    <col min="8430" max="8433" width="3.33203125" style="2" customWidth="1"/>
    <col min="8434" max="8434" width="4.109375" style="2" customWidth="1"/>
    <col min="8435" max="8435" width="1.6640625" style="2" customWidth="1"/>
    <col min="8436" max="8440" width="3.33203125" style="2" customWidth="1"/>
    <col min="8441" max="8441" width="1.6640625" style="2" customWidth="1"/>
    <col min="8442" max="8446" width="3.33203125" style="2" customWidth="1"/>
    <col min="8447" max="8452" width="9.109375" style="2" customWidth="1"/>
    <col min="8453" max="8453" width="1.6640625" style="2" customWidth="1"/>
    <col min="8454" max="8458" width="3.33203125" style="2" customWidth="1"/>
    <col min="8459" max="8459" width="1.6640625" style="2" customWidth="1"/>
    <col min="8460" max="8460" width="16.5546875" style="2" bestFit="1" customWidth="1"/>
    <col min="8461" max="8462" width="10.33203125" style="2" customWidth="1"/>
    <col min="8463" max="8463" width="18" style="2" bestFit="1" customWidth="1"/>
    <col min="8464" max="8648" width="9.109375" style="2"/>
    <col min="8649" max="8656" width="9.109375" style="2" customWidth="1"/>
    <col min="8657" max="8657" width="10.109375" style="2" customWidth="1"/>
    <col min="8658" max="8658" width="1" style="2" customWidth="1"/>
    <col min="8659" max="8661" width="3.33203125" style="2" customWidth="1"/>
    <col min="8662" max="8662" width="1.88671875" style="2" customWidth="1"/>
    <col min="8663" max="8663" width="17.88671875" style="2" customWidth="1"/>
    <col min="8664" max="8664" width="1.88671875" style="2" customWidth="1"/>
    <col min="8665" max="8667" width="3.33203125" style="2" customWidth="1"/>
    <col min="8668" max="8668" width="2.88671875" style="2" customWidth="1"/>
    <col min="8669" max="8669" width="1.88671875" style="2" customWidth="1"/>
    <col min="8670" max="8670" width="19.6640625" style="2" customWidth="1"/>
    <col min="8671" max="8671" width="1.88671875" style="2" customWidth="1"/>
    <col min="8672" max="8674" width="3" style="2" customWidth="1"/>
    <col min="8675" max="8675" width="4.44140625" style="2" customWidth="1"/>
    <col min="8676" max="8677" width="3" style="2" customWidth="1"/>
    <col min="8678" max="8683" width="3.33203125" style="2" customWidth="1"/>
    <col min="8684" max="8685" width="9.109375" style="2" customWidth="1"/>
    <col min="8686" max="8689" width="3.33203125" style="2" customWidth="1"/>
    <col min="8690" max="8690" width="4.109375" style="2" customWidth="1"/>
    <col min="8691" max="8691" width="1.6640625" style="2" customWidth="1"/>
    <col min="8692" max="8696" width="3.33203125" style="2" customWidth="1"/>
    <col min="8697" max="8697" width="1.6640625" style="2" customWidth="1"/>
    <col min="8698" max="8702" width="3.33203125" style="2" customWidth="1"/>
    <col min="8703" max="8708" width="9.109375" style="2" customWidth="1"/>
    <col min="8709" max="8709" width="1.6640625" style="2" customWidth="1"/>
    <col min="8710" max="8714" width="3.33203125" style="2" customWidth="1"/>
    <col min="8715" max="8715" width="1.6640625" style="2" customWidth="1"/>
    <col min="8716" max="8716" width="16.5546875" style="2" bestFit="1" customWidth="1"/>
    <col min="8717" max="8718" width="10.33203125" style="2" customWidth="1"/>
    <col min="8719" max="8719" width="18" style="2" bestFit="1" customWidth="1"/>
    <col min="8720" max="8904" width="9.109375" style="2"/>
    <col min="8905" max="8912" width="9.109375" style="2" customWidth="1"/>
    <col min="8913" max="8913" width="10.109375" style="2" customWidth="1"/>
    <col min="8914" max="8914" width="1" style="2" customWidth="1"/>
    <col min="8915" max="8917" width="3.33203125" style="2" customWidth="1"/>
    <col min="8918" max="8918" width="1.88671875" style="2" customWidth="1"/>
    <col min="8919" max="8919" width="17.88671875" style="2" customWidth="1"/>
    <col min="8920" max="8920" width="1.88671875" style="2" customWidth="1"/>
    <col min="8921" max="8923" width="3.33203125" style="2" customWidth="1"/>
    <col min="8924" max="8924" width="2.88671875" style="2" customWidth="1"/>
    <col min="8925" max="8925" width="1.88671875" style="2" customWidth="1"/>
    <col min="8926" max="8926" width="19.6640625" style="2" customWidth="1"/>
    <col min="8927" max="8927" width="1.88671875" style="2" customWidth="1"/>
    <col min="8928" max="8930" width="3" style="2" customWidth="1"/>
    <col min="8931" max="8931" width="4.44140625" style="2" customWidth="1"/>
    <col min="8932" max="8933" width="3" style="2" customWidth="1"/>
    <col min="8934" max="8939" width="3.33203125" style="2" customWidth="1"/>
    <col min="8940" max="8941" width="9.109375" style="2" customWidth="1"/>
    <col min="8942" max="8945" width="3.33203125" style="2" customWidth="1"/>
    <col min="8946" max="8946" width="4.109375" style="2" customWidth="1"/>
    <col min="8947" max="8947" width="1.6640625" style="2" customWidth="1"/>
    <col min="8948" max="8952" width="3.33203125" style="2" customWidth="1"/>
    <col min="8953" max="8953" width="1.6640625" style="2" customWidth="1"/>
    <col min="8954" max="8958" width="3.33203125" style="2" customWidth="1"/>
    <col min="8959" max="8964" width="9.109375" style="2" customWidth="1"/>
    <col min="8965" max="8965" width="1.6640625" style="2" customWidth="1"/>
    <col min="8966" max="8970" width="3.33203125" style="2" customWidth="1"/>
    <col min="8971" max="8971" width="1.6640625" style="2" customWidth="1"/>
    <col min="8972" max="8972" width="16.5546875" style="2" bestFit="1" customWidth="1"/>
    <col min="8973" max="8974" width="10.33203125" style="2" customWidth="1"/>
    <col min="8975" max="8975" width="18" style="2" bestFit="1" customWidth="1"/>
    <col min="8976" max="9160" width="9.109375" style="2"/>
    <col min="9161" max="9168" width="9.109375" style="2" customWidth="1"/>
    <col min="9169" max="9169" width="10.109375" style="2" customWidth="1"/>
    <col min="9170" max="9170" width="1" style="2" customWidth="1"/>
    <col min="9171" max="9173" width="3.33203125" style="2" customWidth="1"/>
    <col min="9174" max="9174" width="1.88671875" style="2" customWidth="1"/>
    <col min="9175" max="9175" width="17.88671875" style="2" customWidth="1"/>
    <col min="9176" max="9176" width="1.88671875" style="2" customWidth="1"/>
    <col min="9177" max="9179" width="3.33203125" style="2" customWidth="1"/>
    <col min="9180" max="9180" width="2.88671875" style="2" customWidth="1"/>
    <col min="9181" max="9181" width="1.88671875" style="2" customWidth="1"/>
    <col min="9182" max="9182" width="19.6640625" style="2" customWidth="1"/>
    <col min="9183" max="9183" width="1.88671875" style="2" customWidth="1"/>
    <col min="9184" max="9186" width="3" style="2" customWidth="1"/>
    <col min="9187" max="9187" width="4.44140625" style="2" customWidth="1"/>
    <col min="9188" max="9189" width="3" style="2" customWidth="1"/>
    <col min="9190" max="9195" width="3.33203125" style="2" customWidth="1"/>
    <col min="9196" max="9197" width="9.109375" style="2" customWidth="1"/>
    <col min="9198" max="9201" width="3.33203125" style="2" customWidth="1"/>
    <col min="9202" max="9202" width="4.109375" style="2" customWidth="1"/>
    <col min="9203" max="9203" width="1.6640625" style="2" customWidth="1"/>
    <col min="9204" max="9208" width="3.33203125" style="2" customWidth="1"/>
    <col min="9209" max="9209" width="1.6640625" style="2" customWidth="1"/>
    <col min="9210" max="9214" width="3.33203125" style="2" customWidth="1"/>
    <col min="9215" max="9220" width="9.109375" style="2" customWidth="1"/>
    <col min="9221" max="9221" width="1.6640625" style="2" customWidth="1"/>
    <col min="9222" max="9226" width="3.33203125" style="2" customWidth="1"/>
    <col min="9227" max="9227" width="1.6640625" style="2" customWidth="1"/>
    <col min="9228" max="9228" width="16.5546875" style="2" bestFit="1" customWidth="1"/>
    <col min="9229" max="9230" width="10.33203125" style="2" customWidth="1"/>
    <col min="9231" max="9231" width="18" style="2" bestFit="1" customWidth="1"/>
    <col min="9232" max="9416" width="9.109375" style="2"/>
    <col min="9417" max="9424" width="9.109375" style="2" customWidth="1"/>
    <col min="9425" max="9425" width="10.109375" style="2" customWidth="1"/>
    <col min="9426" max="9426" width="1" style="2" customWidth="1"/>
    <col min="9427" max="9429" width="3.33203125" style="2" customWidth="1"/>
    <col min="9430" max="9430" width="1.88671875" style="2" customWidth="1"/>
    <col min="9431" max="9431" width="17.88671875" style="2" customWidth="1"/>
    <col min="9432" max="9432" width="1.88671875" style="2" customWidth="1"/>
    <col min="9433" max="9435" width="3.33203125" style="2" customWidth="1"/>
    <col min="9436" max="9436" width="2.88671875" style="2" customWidth="1"/>
    <col min="9437" max="9437" width="1.88671875" style="2" customWidth="1"/>
    <col min="9438" max="9438" width="19.6640625" style="2" customWidth="1"/>
    <col min="9439" max="9439" width="1.88671875" style="2" customWidth="1"/>
    <col min="9440" max="9442" width="3" style="2" customWidth="1"/>
    <col min="9443" max="9443" width="4.44140625" style="2" customWidth="1"/>
    <col min="9444" max="9445" width="3" style="2" customWidth="1"/>
    <col min="9446" max="9451" width="3.33203125" style="2" customWidth="1"/>
    <col min="9452" max="9453" width="9.109375" style="2" customWidth="1"/>
    <col min="9454" max="9457" width="3.33203125" style="2" customWidth="1"/>
    <col min="9458" max="9458" width="4.109375" style="2" customWidth="1"/>
    <col min="9459" max="9459" width="1.6640625" style="2" customWidth="1"/>
    <col min="9460" max="9464" width="3.33203125" style="2" customWidth="1"/>
    <col min="9465" max="9465" width="1.6640625" style="2" customWidth="1"/>
    <col min="9466" max="9470" width="3.33203125" style="2" customWidth="1"/>
    <col min="9471" max="9476" width="9.109375" style="2" customWidth="1"/>
    <col min="9477" max="9477" width="1.6640625" style="2" customWidth="1"/>
    <col min="9478" max="9482" width="3.33203125" style="2" customWidth="1"/>
    <col min="9483" max="9483" width="1.6640625" style="2" customWidth="1"/>
    <col min="9484" max="9484" width="16.5546875" style="2" bestFit="1" customWidth="1"/>
    <col min="9485" max="9486" width="10.33203125" style="2" customWidth="1"/>
    <col min="9487" max="9487" width="18" style="2" bestFit="1" customWidth="1"/>
    <col min="9488" max="9672" width="9.109375" style="2"/>
    <col min="9673" max="9680" width="9.109375" style="2" customWidth="1"/>
    <col min="9681" max="9681" width="10.109375" style="2" customWidth="1"/>
    <col min="9682" max="9682" width="1" style="2" customWidth="1"/>
    <col min="9683" max="9685" width="3.33203125" style="2" customWidth="1"/>
    <col min="9686" max="9686" width="1.88671875" style="2" customWidth="1"/>
    <col min="9687" max="9687" width="17.88671875" style="2" customWidth="1"/>
    <col min="9688" max="9688" width="1.88671875" style="2" customWidth="1"/>
    <col min="9689" max="9691" width="3.33203125" style="2" customWidth="1"/>
    <col min="9692" max="9692" width="2.88671875" style="2" customWidth="1"/>
    <col min="9693" max="9693" width="1.88671875" style="2" customWidth="1"/>
    <col min="9694" max="9694" width="19.6640625" style="2" customWidth="1"/>
    <col min="9695" max="9695" width="1.88671875" style="2" customWidth="1"/>
    <col min="9696" max="9698" width="3" style="2" customWidth="1"/>
    <col min="9699" max="9699" width="4.44140625" style="2" customWidth="1"/>
    <col min="9700" max="9701" width="3" style="2" customWidth="1"/>
    <col min="9702" max="9707" width="3.33203125" style="2" customWidth="1"/>
    <col min="9708" max="9709" width="9.109375" style="2" customWidth="1"/>
    <col min="9710" max="9713" width="3.33203125" style="2" customWidth="1"/>
    <col min="9714" max="9714" width="4.109375" style="2" customWidth="1"/>
    <col min="9715" max="9715" width="1.6640625" style="2" customWidth="1"/>
    <col min="9716" max="9720" width="3.33203125" style="2" customWidth="1"/>
    <col min="9721" max="9721" width="1.6640625" style="2" customWidth="1"/>
    <col min="9722" max="9726" width="3.33203125" style="2" customWidth="1"/>
    <col min="9727" max="9732" width="9.109375" style="2" customWidth="1"/>
    <col min="9733" max="9733" width="1.6640625" style="2" customWidth="1"/>
    <col min="9734" max="9738" width="3.33203125" style="2" customWidth="1"/>
    <col min="9739" max="9739" width="1.6640625" style="2" customWidth="1"/>
    <col min="9740" max="9740" width="16.5546875" style="2" bestFit="1" customWidth="1"/>
    <col min="9741" max="9742" width="10.33203125" style="2" customWidth="1"/>
    <col min="9743" max="9743" width="18" style="2" bestFit="1" customWidth="1"/>
    <col min="9744" max="9928" width="9.109375" style="2"/>
    <col min="9929" max="9936" width="9.109375" style="2" customWidth="1"/>
    <col min="9937" max="9937" width="10.109375" style="2" customWidth="1"/>
    <col min="9938" max="9938" width="1" style="2" customWidth="1"/>
    <col min="9939" max="9941" width="3.33203125" style="2" customWidth="1"/>
    <col min="9942" max="9942" width="1.88671875" style="2" customWidth="1"/>
    <col min="9943" max="9943" width="17.88671875" style="2" customWidth="1"/>
    <col min="9944" max="9944" width="1.88671875" style="2" customWidth="1"/>
    <col min="9945" max="9947" width="3.33203125" style="2" customWidth="1"/>
    <col min="9948" max="9948" width="2.88671875" style="2" customWidth="1"/>
    <col min="9949" max="9949" width="1.88671875" style="2" customWidth="1"/>
    <col min="9950" max="9950" width="19.6640625" style="2" customWidth="1"/>
    <col min="9951" max="9951" width="1.88671875" style="2" customWidth="1"/>
    <col min="9952" max="9954" width="3" style="2" customWidth="1"/>
    <col min="9955" max="9955" width="4.44140625" style="2" customWidth="1"/>
    <col min="9956" max="9957" width="3" style="2" customWidth="1"/>
    <col min="9958" max="9963" width="3.33203125" style="2" customWidth="1"/>
    <col min="9964" max="9965" width="9.109375" style="2" customWidth="1"/>
    <col min="9966" max="9969" width="3.33203125" style="2" customWidth="1"/>
    <col min="9970" max="9970" width="4.109375" style="2" customWidth="1"/>
    <col min="9971" max="9971" width="1.6640625" style="2" customWidth="1"/>
    <col min="9972" max="9976" width="3.33203125" style="2" customWidth="1"/>
    <col min="9977" max="9977" width="1.6640625" style="2" customWidth="1"/>
    <col min="9978" max="9982" width="3.33203125" style="2" customWidth="1"/>
    <col min="9983" max="9988" width="9.109375" style="2" customWidth="1"/>
    <col min="9989" max="9989" width="1.6640625" style="2" customWidth="1"/>
    <col min="9990" max="9994" width="3.33203125" style="2" customWidth="1"/>
    <col min="9995" max="9995" width="1.6640625" style="2" customWidth="1"/>
    <col min="9996" max="9996" width="16.5546875" style="2" bestFit="1" customWidth="1"/>
    <col min="9997" max="9998" width="10.33203125" style="2" customWidth="1"/>
    <col min="9999" max="9999" width="18" style="2" bestFit="1" customWidth="1"/>
    <col min="10000" max="10184" width="9.109375" style="2"/>
    <col min="10185" max="10192" width="9.109375" style="2" customWidth="1"/>
    <col min="10193" max="10193" width="10.109375" style="2" customWidth="1"/>
    <col min="10194" max="10194" width="1" style="2" customWidth="1"/>
    <col min="10195" max="10197" width="3.33203125" style="2" customWidth="1"/>
    <col min="10198" max="10198" width="1.88671875" style="2" customWidth="1"/>
    <col min="10199" max="10199" width="17.88671875" style="2" customWidth="1"/>
    <col min="10200" max="10200" width="1.88671875" style="2" customWidth="1"/>
    <col min="10201" max="10203" width="3.33203125" style="2" customWidth="1"/>
    <col min="10204" max="10204" width="2.88671875" style="2" customWidth="1"/>
    <col min="10205" max="10205" width="1.88671875" style="2" customWidth="1"/>
    <col min="10206" max="10206" width="19.6640625" style="2" customWidth="1"/>
    <col min="10207" max="10207" width="1.88671875" style="2" customWidth="1"/>
    <col min="10208" max="10210" width="3" style="2" customWidth="1"/>
    <col min="10211" max="10211" width="4.44140625" style="2" customWidth="1"/>
    <col min="10212" max="10213" width="3" style="2" customWidth="1"/>
    <col min="10214" max="10219" width="3.33203125" style="2" customWidth="1"/>
    <col min="10220" max="10221" width="9.109375" style="2" customWidth="1"/>
    <col min="10222" max="10225" width="3.33203125" style="2" customWidth="1"/>
    <col min="10226" max="10226" width="4.109375" style="2" customWidth="1"/>
    <col min="10227" max="10227" width="1.6640625" style="2" customWidth="1"/>
    <col min="10228" max="10232" width="3.33203125" style="2" customWidth="1"/>
    <col min="10233" max="10233" width="1.6640625" style="2" customWidth="1"/>
    <col min="10234" max="10238" width="3.33203125" style="2" customWidth="1"/>
    <col min="10239" max="10244" width="9.109375" style="2" customWidth="1"/>
    <col min="10245" max="10245" width="1.6640625" style="2" customWidth="1"/>
    <col min="10246" max="10250" width="3.33203125" style="2" customWidth="1"/>
    <col min="10251" max="10251" width="1.6640625" style="2" customWidth="1"/>
    <col min="10252" max="10252" width="16.5546875" style="2" bestFit="1" customWidth="1"/>
    <col min="10253" max="10254" width="10.33203125" style="2" customWidth="1"/>
    <col min="10255" max="10255" width="18" style="2" bestFit="1" customWidth="1"/>
    <col min="10256" max="10440" width="9.109375" style="2"/>
    <col min="10441" max="10448" width="9.109375" style="2" customWidth="1"/>
    <col min="10449" max="10449" width="10.109375" style="2" customWidth="1"/>
    <col min="10450" max="10450" width="1" style="2" customWidth="1"/>
    <col min="10451" max="10453" width="3.33203125" style="2" customWidth="1"/>
    <col min="10454" max="10454" width="1.88671875" style="2" customWidth="1"/>
    <col min="10455" max="10455" width="17.88671875" style="2" customWidth="1"/>
    <col min="10456" max="10456" width="1.88671875" style="2" customWidth="1"/>
    <col min="10457" max="10459" width="3.33203125" style="2" customWidth="1"/>
    <col min="10460" max="10460" width="2.88671875" style="2" customWidth="1"/>
    <col min="10461" max="10461" width="1.88671875" style="2" customWidth="1"/>
    <col min="10462" max="10462" width="19.6640625" style="2" customWidth="1"/>
    <col min="10463" max="10463" width="1.88671875" style="2" customWidth="1"/>
    <col min="10464" max="10466" width="3" style="2" customWidth="1"/>
    <col min="10467" max="10467" width="4.44140625" style="2" customWidth="1"/>
    <col min="10468" max="10469" width="3" style="2" customWidth="1"/>
    <col min="10470" max="10475" width="3.33203125" style="2" customWidth="1"/>
    <col min="10476" max="10477" width="9.109375" style="2" customWidth="1"/>
    <col min="10478" max="10481" width="3.33203125" style="2" customWidth="1"/>
    <col min="10482" max="10482" width="4.109375" style="2" customWidth="1"/>
    <col min="10483" max="10483" width="1.6640625" style="2" customWidth="1"/>
    <col min="10484" max="10488" width="3.33203125" style="2" customWidth="1"/>
    <col min="10489" max="10489" width="1.6640625" style="2" customWidth="1"/>
    <col min="10490" max="10494" width="3.33203125" style="2" customWidth="1"/>
    <col min="10495" max="10500" width="9.109375" style="2" customWidth="1"/>
    <col min="10501" max="10501" width="1.6640625" style="2" customWidth="1"/>
    <col min="10502" max="10506" width="3.33203125" style="2" customWidth="1"/>
    <col min="10507" max="10507" width="1.6640625" style="2" customWidth="1"/>
    <col min="10508" max="10508" width="16.5546875" style="2" bestFit="1" customWidth="1"/>
    <col min="10509" max="10510" width="10.33203125" style="2" customWidth="1"/>
    <col min="10511" max="10511" width="18" style="2" bestFit="1" customWidth="1"/>
    <col min="10512" max="10696" width="9.109375" style="2"/>
    <col min="10697" max="10704" width="9.109375" style="2" customWidth="1"/>
    <col min="10705" max="10705" width="10.109375" style="2" customWidth="1"/>
    <col min="10706" max="10706" width="1" style="2" customWidth="1"/>
    <col min="10707" max="10709" width="3.33203125" style="2" customWidth="1"/>
    <col min="10710" max="10710" width="1.88671875" style="2" customWidth="1"/>
    <col min="10711" max="10711" width="17.88671875" style="2" customWidth="1"/>
    <col min="10712" max="10712" width="1.88671875" style="2" customWidth="1"/>
    <col min="10713" max="10715" width="3.33203125" style="2" customWidth="1"/>
    <col min="10716" max="10716" width="2.88671875" style="2" customWidth="1"/>
    <col min="10717" max="10717" width="1.88671875" style="2" customWidth="1"/>
    <col min="10718" max="10718" width="19.6640625" style="2" customWidth="1"/>
    <col min="10719" max="10719" width="1.88671875" style="2" customWidth="1"/>
    <col min="10720" max="10722" width="3" style="2" customWidth="1"/>
    <col min="10723" max="10723" width="4.44140625" style="2" customWidth="1"/>
    <col min="10724" max="10725" width="3" style="2" customWidth="1"/>
    <col min="10726" max="10731" width="3.33203125" style="2" customWidth="1"/>
    <col min="10732" max="10733" width="9.109375" style="2" customWidth="1"/>
    <col min="10734" max="10737" width="3.33203125" style="2" customWidth="1"/>
    <col min="10738" max="10738" width="4.109375" style="2" customWidth="1"/>
    <col min="10739" max="10739" width="1.6640625" style="2" customWidth="1"/>
    <col min="10740" max="10744" width="3.33203125" style="2" customWidth="1"/>
    <col min="10745" max="10745" width="1.6640625" style="2" customWidth="1"/>
    <col min="10746" max="10750" width="3.33203125" style="2" customWidth="1"/>
    <col min="10751" max="10756" width="9.109375" style="2" customWidth="1"/>
    <col min="10757" max="10757" width="1.6640625" style="2" customWidth="1"/>
    <col min="10758" max="10762" width="3.33203125" style="2" customWidth="1"/>
    <col min="10763" max="10763" width="1.6640625" style="2" customWidth="1"/>
    <col min="10764" max="10764" width="16.5546875" style="2" bestFit="1" customWidth="1"/>
    <col min="10765" max="10766" width="10.33203125" style="2" customWidth="1"/>
    <col min="10767" max="10767" width="18" style="2" bestFit="1" customWidth="1"/>
    <col min="10768" max="10952" width="9.109375" style="2"/>
    <col min="10953" max="10960" width="9.109375" style="2" customWidth="1"/>
    <col min="10961" max="10961" width="10.109375" style="2" customWidth="1"/>
    <col min="10962" max="10962" width="1" style="2" customWidth="1"/>
    <col min="10963" max="10965" width="3.33203125" style="2" customWidth="1"/>
    <col min="10966" max="10966" width="1.88671875" style="2" customWidth="1"/>
    <col min="10967" max="10967" width="17.88671875" style="2" customWidth="1"/>
    <col min="10968" max="10968" width="1.88671875" style="2" customWidth="1"/>
    <col min="10969" max="10971" width="3.33203125" style="2" customWidth="1"/>
    <col min="10972" max="10972" width="2.88671875" style="2" customWidth="1"/>
    <col min="10973" max="10973" width="1.88671875" style="2" customWidth="1"/>
    <col min="10974" max="10974" width="19.6640625" style="2" customWidth="1"/>
    <col min="10975" max="10975" width="1.88671875" style="2" customWidth="1"/>
    <col min="10976" max="10978" width="3" style="2" customWidth="1"/>
    <col min="10979" max="10979" width="4.44140625" style="2" customWidth="1"/>
    <col min="10980" max="10981" width="3" style="2" customWidth="1"/>
    <col min="10982" max="10987" width="3.33203125" style="2" customWidth="1"/>
    <col min="10988" max="10989" width="9.109375" style="2" customWidth="1"/>
    <col min="10990" max="10993" width="3.33203125" style="2" customWidth="1"/>
    <col min="10994" max="10994" width="4.109375" style="2" customWidth="1"/>
    <col min="10995" max="10995" width="1.6640625" style="2" customWidth="1"/>
    <col min="10996" max="11000" width="3.33203125" style="2" customWidth="1"/>
    <col min="11001" max="11001" width="1.6640625" style="2" customWidth="1"/>
    <col min="11002" max="11006" width="3.33203125" style="2" customWidth="1"/>
    <col min="11007" max="11012" width="9.109375" style="2" customWidth="1"/>
    <col min="11013" max="11013" width="1.6640625" style="2" customWidth="1"/>
    <col min="11014" max="11018" width="3.33203125" style="2" customWidth="1"/>
    <col min="11019" max="11019" width="1.6640625" style="2" customWidth="1"/>
    <col min="11020" max="11020" width="16.5546875" style="2" bestFit="1" customWidth="1"/>
    <col min="11021" max="11022" width="10.33203125" style="2" customWidth="1"/>
    <col min="11023" max="11023" width="18" style="2" bestFit="1" customWidth="1"/>
    <col min="11024" max="11208" width="9.109375" style="2"/>
    <col min="11209" max="11216" width="9.109375" style="2" customWidth="1"/>
    <col min="11217" max="11217" width="10.109375" style="2" customWidth="1"/>
    <col min="11218" max="11218" width="1" style="2" customWidth="1"/>
    <col min="11219" max="11221" width="3.33203125" style="2" customWidth="1"/>
    <col min="11222" max="11222" width="1.88671875" style="2" customWidth="1"/>
    <col min="11223" max="11223" width="17.88671875" style="2" customWidth="1"/>
    <col min="11224" max="11224" width="1.88671875" style="2" customWidth="1"/>
    <col min="11225" max="11227" width="3.33203125" style="2" customWidth="1"/>
    <col min="11228" max="11228" width="2.88671875" style="2" customWidth="1"/>
    <col min="11229" max="11229" width="1.88671875" style="2" customWidth="1"/>
    <col min="11230" max="11230" width="19.6640625" style="2" customWidth="1"/>
    <col min="11231" max="11231" width="1.88671875" style="2" customWidth="1"/>
    <col min="11232" max="11234" width="3" style="2" customWidth="1"/>
    <col min="11235" max="11235" width="4.44140625" style="2" customWidth="1"/>
    <col min="11236" max="11237" width="3" style="2" customWidth="1"/>
    <col min="11238" max="11243" width="3.33203125" style="2" customWidth="1"/>
    <col min="11244" max="11245" width="9.109375" style="2" customWidth="1"/>
    <col min="11246" max="11249" width="3.33203125" style="2" customWidth="1"/>
    <col min="11250" max="11250" width="4.109375" style="2" customWidth="1"/>
    <col min="11251" max="11251" width="1.6640625" style="2" customWidth="1"/>
    <col min="11252" max="11256" width="3.33203125" style="2" customWidth="1"/>
    <col min="11257" max="11257" width="1.6640625" style="2" customWidth="1"/>
    <col min="11258" max="11262" width="3.33203125" style="2" customWidth="1"/>
    <col min="11263" max="11268" width="9.109375" style="2" customWidth="1"/>
    <col min="11269" max="11269" width="1.6640625" style="2" customWidth="1"/>
    <col min="11270" max="11274" width="3.33203125" style="2" customWidth="1"/>
    <col min="11275" max="11275" width="1.6640625" style="2" customWidth="1"/>
    <col min="11276" max="11276" width="16.5546875" style="2" bestFit="1" customWidth="1"/>
    <col min="11277" max="11278" width="10.33203125" style="2" customWidth="1"/>
    <col min="11279" max="11279" width="18" style="2" bestFit="1" customWidth="1"/>
    <col min="11280" max="11464" width="9.109375" style="2"/>
    <col min="11465" max="11472" width="9.109375" style="2" customWidth="1"/>
    <col min="11473" max="11473" width="10.109375" style="2" customWidth="1"/>
    <col min="11474" max="11474" width="1" style="2" customWidth="1"/>
    <col min="11475" max="11477" width="3.33203125" style="2" customWidth="1"/>
    <col min="11478" max="11478" width="1.88671875" style="2" customWidth="1"/>
    <col min="11479" max="11479" width="17.88671875" style="2" customWidth="1"/>
    <col min="11480" max="11480" width="1.88671875" style="2" customWidth="1"/>
    <col min="11481" max="11483" width="3.33203125" style="2" customWidth="1"/>
    <col min="11484" max="11484" width="2.88671875" style="2" customWidth="1"/>
    <col min="11485" max="11485" width="1.88671875" style="2" customWidth="1"/>
    <col min="11486" max="11486" width="19.6640625" style="2" customWidth="1"/>
    <col min="11487" max="11487" width="1.88671875" style="2" customWidth="1"/>
    <col min="11488" max="11490" width="3" style="2" customWidth="1"/>
    <col min="11491" max="11491" width="4.44140625" style="2" customWidth="1"/>
    <col min="11492" max="11493" width="3" style="2" customWidth="1"/>
    <col min="11494" max="11499" width="3.33203125" style="2" customWidth="1"/>
    <col min="11500" max="11501" width="9.109375" style="2" customWidth="1"/>
    <col min="11502" max="11505" width="3.33203125" style="2" customWidth="1"/>
    <col min="11506" max="11506" width="4.109375" style="2" customWidth="1"/>
    <col min="11507" max="11507" width="1.6640625" style="2" customWidth="1"/>
    <col min="11508" max="11512" width="3.33203125" style="2" customWidth="1"/>
    <col min="11513" max="11513" width="1.6640625" style="2" customWidth="1"/>
    <col min="11514" max="11518" width="3.33203125" style="2" customWidth="1"/>
    <col min="11519" max="11524" width="9.109375" style="2" customWidth="1"/>
    <col min="11525" max="11525" width="1.6640625" style="2" customWidth="1"/>
    <col min="11526" max="11530" width="3.33203125" style="2" customWidth="1"/>
    <col min="11531" max="11531" width="1.6640625" style="2" customWidth="1"/>
    <col min="11532" max="11532" width="16.5546875" style="2" bestFit="1" customWidth="1"/>
    <col min="11533" max="11534" width="10.33203125" style="2" customWidth="1"/>
    <col min="11535" max="11535" width="18" style="2" bestFit="1" customWidth="1"/>
    <col min="11536" max="11720" width="9.109375" style="2"/>
    <col min="11721" max="11728" width="9.109375" style="2" customWidth="1"/>
    <col min="11729" max="11729" width="10.109375" style="2" customWidth="1"/>
    <col min="11730" max="11730" width="1" style="2" customWidth="1"/>
    <col min="11731" max="11733" width="3.33203125" style="2" customWidth="1"/>
    <col min="11734" max="11734" width="1.88671875" style="2" customWidth="1"/>
    <col min="11735" max="11735" width="17.88671875" style="2" customWidth="1"/>
    <col min="11736" max="11736" width="1.88671875" style="2" customWidth="1"/>
    <col min="11737" max="11739" width="3.33203125" style="2" customWidth="1"/>
    <col min="11740" max="11740" width="2.88671875" style="2" customWidth="1"/>
    <col min="11741" max="11741" width="1.88671875" style="2" customWidth="1"/>
    <col min="11742" max="11742" width="19.6640625" style="2" customWidth="1"/>
    <col min="11743" max="11743" width="1.88671875" style="2" customWidth="1"/>
    <col min="11744" max="11746" width="3" style="2" customWidth="1"/>
    <col min="11747" max="11747" width="4.44140625" style="2" customWidth="1"/>
    <col min="11748" max="11749" width="3" style="2" customWidth="1"/>
    <col min="11750" max="11755" width="3.33203125" style="2" customWidth="1"/>
    <col min="11756" max="11757" width="9.109375" style="2" customWidth="1"/>
    <col min="11758" max="11761" width="3.33203125" style="2" customWidth="1"/>
    <col min="11762" max="11762" width="4.109375" style="2" customWidth="1"/>
    <col min="11763" max="11763" width="1.6640625" style="2" customWidth="1"/>
    <col min="11764" max="11768" width="3.33203125" style="2" customWidth="1"/>
    <col min="11769" max="11769" width="1.6640625" style="2" customWidth="1"/>
    <col min="11770" max="11774" width="3.33203125" style="2" customWidth="1"/>
    <col min="11775" max="11780" width="9.109375" style="2" customWidth="1"/>
    <col min="11781" max="11781" width="1.6640625" style="2" customWidth="1"/>
    <col min="11782" max="11786" width="3.33203125" style="2" customWidth="1"/>
    <col min="11787" max="11787" width="1.6640625" style="2" customWidth="1"/>
    <col min="11788" max="11788" width="16.5546875" style="2" bestFit="1" customWidth="1"/>
    <col min="11789" max="11790" width="10.33203125" style="2" customWidth="1"/>
    <col min="11791" max="11791" width="18" style="2" bestFit="1" customWidth="1"/>
    <col min="11792" max="11976" width="9.109375" style="2"/>
    <col min="11977" max="11984" width="9.109375" style="2" customWidth="1"/>
    <col min="11985" max="11985" width="10.109375" style="2" customWidth="1"/>
    <col min="11986" max="11986" width="1" style="2" customWidth="1"/>
    <col min="11987" max="11989" width="3.33203125" style="2" customWidth="1"/>
    <col min="11990" max="11990" width="1.88671875" style="2" customWidth="1"/>
    <col min="11991" max="11991" width="17.88671875" style="2" customWidth="1"/>
    <col min="11992" max="11992" width="1.88671875" style="2" customWidth="1"/>
    <col min="11993" max="11995" width="3.33203125" style="2" customWidth="1"/>
    <col min="11996" max="11996" width="2.88671875" style="2" customWidth="1"/>
    <col min="11997" max="11997" width="1.88671875" style="2" customWidth="1"/>
    <col min="11998" max="11998" width="19.6640625" style="2" customWidth="1"/>
    <col min="11999" max="11999" width="1.88671875" style="2" customWidth="1"/>
    <col min="12000" max="12002" width="3" style="2" customWidth="1"/>
    <col min="12003" max="12003" width="4.44140625" style="2" customWidth="1"/>
    <col min="12004" max="12005" width="3" style="2" customWidth="1"/>
    <col min="12006" max="12011" width="3.33203125" style="2" customWidth="1"/>
    <col min="12012" max="12013" width="9.109375" style="2" customWidth="1"/>
    <col min="12014" max="12017" width="3.33203125" style="2" customWidth="1"/>
    <col min="12018" max="12018" width="4.109375" style="2" customWidth="1"/>
    <col min="12019" max="12019" width="1.6640625" style="2" customWidth="1"/>
    <col min="12020" max="12024" width="3.33203125" style="2" customWidth="1"/>
    <col min="12025" max="12025" width="1.6640625" style="2" customWidth="1"/>
    <col min="12026" max="12030" width="3.33203125" style="2" customWidth="1"/>
    <col min="12031" max="12036" width="9.109375" style="2" customWidth="1"/>
    <col min="12037" max="12037" width="1.6640625" style="2" customWidth="1"/>
    <col min="12038" max="12042" width="3.33203125" style="2" customWidth="1"/>
    <col min="12043" max="12043" width="1.6640625" style="2" customWidth="1"/>
    <col min="12044" max="12044" width="16.5546875" style="2" bestFit="1" customWidth="1"/>
    <col min="12045" max="12046" width="10.33203125" style="2" customWidth="1"/>
    <col min="12047" max="12047" width="18" style="2" bestFit="1" customWidth="1"/>
    <col min="12048" max="12232" width="9.109375" style="2"/>
    <col min="12233" max="12240" width="9.109375" style="2" customWidth="1"/>
    <col min="12241" max="12241" width="10.109375" style="2" customWidth="1"/>
    <col min="12242" max="12242" width="1" style="2" customWidth="1"/>
    <col min="12243" max="12245" width="3.33203125" style="2" customWidth="1"/>
    <col min="12246" max="12246" width="1.88671875" style="2" customWidth="1"/>
    <col min="12247" max="12247" width="17.88671875" style="2" customWidth="1"/>
    <col min="12248" max="12248" width="1.88671875" style="2" customWidth="1"/>
    <col min="12249" max="12251" width="3.33203125" style="2" customWidth="1"/>
    <col min="12252" max="12252" width="2.88671875" style="2" customWidth="1"/>
    <col min="12253" max="12253" width="1.88671875" style="2" customWidth="1"/>
    <col min="12254" max="12254" width="19.6640625" style="2" customWidth="1"/>
    <col min="12255" max="12255" width="1.88671875" style="2" customWidth="1"/>
    <col min="12256" max="12258" width="3" style="2" customWidth="1"/>
    <col min="12259" max="12259" width="4.44140625" style="2" customWidth="1"/>
    <col min="12260" max="12261" width="3" style="2" customWidth="1"/>
    <col min="12262" max="12267" width="3.33203125" style="2" customWidth="1"/>
    <col min="12268" max="12269" width="9.109375" style="2" customWidth="1"/>
    <col min="12270" max="12273" width="3.33203125" style="2" customWidth="1"/>
    <col min="12274" max="12274" width="4.109375" style="2" customWidth="1"/>
    <col min="12275" max="12275" width="1.6640625" style="2" customWidth="1"/>
    <col min="12276" max="12280" width="3.33203125" style="2" customWidth="1"/>
    <col min="12281" max="12281" width="1.6640625" style="2" customWidth="1"/>
    <col min="12282" max="12286" width="3.33203125" style="2" customWidth="1"/>
    <col min="12287" max="12292" width="9.109375" style="2" customWidth="1"/>
    <col min="12293" max="12293" width="1.6640625" style="2" customWidth="1"/>
    <col min="12294" max="12298" width="3.33203125" style="2" customWidth="1"/>
    <col min="12299" max="12299" width="1.6640625" style="2" customWidth="1"/>
    <col min="12300" max="12300" width="16.5546875" style="2" bestFit="1" customWidth="1"/>
    <col min="12301" max="12302" width="10.33203125" style="2" customWidth="1"/>
    <col min="12303" max="12303" width="18" style="2" bestFit="1" customWidth="1"/>
    <col min="12304" max="12488" width="9.109375" style="2"/>
    <col min="12489" max="12496" width="9.109375" style="2" customWidth="1"/>
    <col min="12497" max="12497" width="10.109375" style="2" customWidth="1"/>
    <col min="12498" max="12498" width="1" style="2" customWidth="1"/>
    <col min="12499" max="12501" width="3.33203125" style="2" customWidth="1"/>
    <col min="12502" max="12502" width="1.88671875" style="2" customWidth="1"/>
    <col min="12503" max="12503" width="17.88671875" style="2" customWidth="1"/>
    <col min="12504" max="12504" width="1.88671875" style="2" customWidth="1"/>
    <col min="12505" max="12507" width="3.33203125" style="2" customWidth="1"/>
    <col min="12508" max="12508" width="2.88671875" style="2" customWidth="1"/>
    <col min="12509" max="12509" width="1.88671875" style="2" customWidth="1"/>
    <col min="12510" max="12510" width="19.6640625" style="2" customWidth="1"/>
    <col min="12511" max="12511" width="1.88671875" style="2" customWidth="1"/>
    <col min="12512" max="12514" width="3" style="2" customWidth="1"/>
    <col min="12515" max="12515" width="4.44140625" style="2" customWidth="1"/>
    <col min="12516" max="12517" width="3" style="2" customWidth="1"/>
    <col min="12518" max="12523" width="3.33203125" style="2" customWidth="1"/>
    <col min="12524" max="12525" width="9.109375" style="2" customWidth="1"/>
    <col min="12526" max="12529" width="3.33203125" style="2" customWidth="1"/>
    <col min="12530" max="12530" width="4.109375" style="2" customWidth="1"/>
    <col min="12531" max="12531" width="1.6640625" style="2" customWidth="1"/>
    <col min="12532" max="12536" width="3.33203125" style="2" customWidth="1"/>
    <col min="12537" max="12537" width="1.6640625" style="2" customWidth="1"/>
    <col min="12538" max="12542" width="3.33203125" style="2" customWidth="1"/>
    <col min="12543" max="12548" width="9.109375" style="2" customWidth="1"/>
    <col min="12549" max="12549" width="1.6640625" style="2" customWidth="1"/>
    <col min="12550" max="12554" width="3.33203125" style="2" customWidth="1"/>
    <col min="12555" max="12555" width="1.6640625" style="2" customWidth="1"/>
    <col min="12556" max="12556" width="16.5546875" style="2" bestFit="1" customWidth="1"/>
    <col min="12557" max="12558" width="10.33203125" style="2" customWidth="1"/>
    <col min="12559" max="12559" width="18" style="2" bestFit="1" customWidth="1"/>
    <col min="12560" max="12744" width="9.109375" style="2"/>
    <col min="12745" max="12752" width="9.109375" style="2" customWidth="1"/>
    <col min="12753" max="12753" width="10.109375" style="2" customWidth="1"/>
    <col min="12754" max="12754" width="1" style="2" customWidth="1"/>
    <col min="12755" max="12757" width="3.33203125" style="2" customWidth="1"/>
    <col min="12758" max="12758" width="1.88671875" style="2" customWidth="1"/>
    <col min="12759" max="12759" width="17.88671875" style="2" customWidth="1"/>
    <col min="12760" max="12760" width="1.88671875" style="2" customWidth="1"/>
    <col min="12761" max="12763" width="3.33203125" style="2" customWidth="1"/>
    <col min="12764" max="12764" width="2.88671875" style="2" customWidth="1"/>
    <col min="12765" max="12765" width="1.88671875" style="2" customWidth="1"/>
    <col min="12766" max="12766" width="19.6640625" style="2" customWidth="1"/>
    <col min="12767" max="12767" width="1.88671875" style="2" customWidth="1"/>
    <col min="12768" max="12770" width="3" style="2" customWidth="1"/>
    <col min="12771" max="12771" width="4.44140625" style="2" customWidth="1"/>
    <col min="12772" max="12773" width="3" style="2" customWidth="1"/>
    <col min="12774" max="12779" width="3.33203125" style="2" customWidth="1"/>
    <col min="12780" max="12781" width="9.109375" style="2" customWidth="1"/>
    <col min="12782" max="12785" width="3.33203125" style="2" customWidth="1"/>
    <col min="12786" max="12786" width="4.109375" style="2" customWidth="1"/>
    <col min="12787" max="12787" width="1.6640625" style="2" customWidth="1"/>
    <col min="12788" max="12792" width="3.33203125" style="2" customWidth="1"/>
    <col min="12793" max="12793" width="1.6640625" style="2" customWidth="1"/>
    <col min="12794" max="12798" width="3.33203125" style="2" customWidth="1"/>
    <col min="12799" max="12804" width="9.109375" style="2" customWidth="1"/>
    <col min="12805" max="12805" width="1.6640625" style="2" customWidth="1"/>
    <col min="12806" max="12810" width="3.33203125" style="2" customWidth="1"/>
    <col min="12811" max="12811" width="1.6640625" style="2" customWidth="1"/>
    <col min="12812" max="12812" width="16.5546875" style="2" bestFit="1" customWidth="1"/>
    <col min="12813" max="12814" width="10.33203125" style="2" customWidth="1"/>
    <col min="12815" max="12815" width="18" style="2" bestFit="1" customWidth="1"/>
    <col min="12816" max="13000" width="9.109375" style="2"/>
    <col min="13001" max="13008" width="9.109375" style="2" customWidth="1"/>
    <col min="13009" max="13009" width="10.109375" style="2" customWidth="1"/>
    <col min="13010" max="13010" width="1" style="2" customWidth="1"/>
    <col min="13011" max="13013" width="3.33203125" style="2" customWidth="1"/>
    <col min="13014" max="13014" width="1.88671875" style="2" customWidth="1"/>
    <col min="13015" max="13015" width="17.88671875" style="2" customWidth="1"/>
    <col min="13016" max="13016" width="1.88671875" style="2" customWidth="1"/>
    <col min="13017" max="13019" width="3.33203125" style="2" customWidth="1"/>
    <col min="13020" max="13020" width="2.88671875" style="2" customWidth="1"/>
    <col min="13021" max="13021" width="1.88671875" style="2" customWidth="1"/>
    <col min="13022" max="13022" width="19.6640625" style="2" customWidth="1"/>
    <col min="13023" max="13023" width="1.88671875" style="2" customWidth="1"/>
    <col min="13024" max="13026" width="3" style="2" customWidth="1"/>
    <col min="13027" max="13027" width="4.44140625" style="2" customWidth="1"/>
    <col min="13028" max="13029" width="3" style="2" customWidth="1"/>
    <col min="13030" max="13035" width="3.33203125" style="2" customWidth="1"/>
    <col min="13036" max="13037" width="9.109375" style="2" customWidth="1"/>
    <col min="13038" max="13041" width="3.33203125" style="2" customWidth="1"/>
    <col min="13042" max="13042" width="4.109375" style="2" customWidth="1"/>
    <col min="13043" max="13043" width="1.6640625" style="2" customWidth="1"/>
    <col min="13044" max="13048" width="3.33203125" style="2" customWidth="1"/>
    <col min="13049" max="13049" width="1.6640625" style="2" customWidth="1"/>
    <col min="13050" max="13054" width="3.33203125" style="2" customWidth="1"/>
    <col min="13055" max="13060" width="9.109375" style="2" customWidth="1"/>
    <col min="13061" max="13061" width="1.6640625" style="2" customWidth="1"/>
    <col min="13062" max="13066" width="3.33203125" style="2" customWidth="1"/>
    <col min="13067" max="13067" width="1.6640625" style="2" customWidth="1"/>
    <col min="13068" max="13068" width="16.5546875" style="2" bestFit="1" customWidth="1"/>
    <col min="13069" max="13070" width="10.33203125" style="2" customWidth="1"/>
    <col min="13071" max="13071" width="18" style="2" bestFit="1" customWidth="1"/>
    <col min="13072" max="13256" width="9.109375" style="2"/>
    <col min="13257" max="13264" width="9.109375" style="2" customWidth="1"/>
    <col min="13265" max="13265" width="10.109375" style="2" customWidth="1"/>
    <col min="13266" max="13266" width="1" style="2" customWidth="1"/>
    <col min="13267" max="13269" width="3.33203125" style="2" customWidth="1"/>
    <col min="13270" max="13270" width="1.88671875" style="2" customWidth="1"/>
    <col min="13271" max="13271" width="17.88671875" style="2" customWidth="1"/>
    <col min="13272" max="13272" width="1.88671875" style="2" customWidth="1"/>
    <col min="13273" max="13275" width="3.33203125" style="2" customWidth="1"/>
    <col min="13276" max="13276" width="2.88671875" style="2" customWidth="1"/>
    <col min="13277" max="13277" width="1.88671875" style="2" customWidth="1"/>
    <col min="13278" max="13278" width="19.6640625" style="2" customWidth="1"/>
    <col min="13279" max="13279" width="1.88671875" style="2" customWidth="1"/>
    <col min="13280" max="13282" width="3" style="2" customWidth="1"/>
    <col min="13283" max="13283" width="4.44140625" style="2" customWidth="1"/>
    <col min="13284" max="13285" width="3" style="2" customWidth="1"/>
    <col min="13286" max="13291" width="3.33203125" style="2" customWidth="1"/>
    <col min="13292" max="13293" width="9.109375" style="2" customWidth="1"/>
    <col min="13294" max="13297" width="3.33203125" style="2" customWidth="1"/>
    <col min="13298" max="13298" width="4.109375" style="2" customWidth="1"/>
    <col min="13299" max="13299" width="1.6640625" style="2" customWidth="1"/>
    <col min="13300" max="13304" width="3.33203125" style="2" customWidth="1"/>
    <col min="13305" max="13305" width="1.6640625" style="2" customWidth="1"/>
    <col min="13306" max="13310" width="3.33203125" style="2" customWidth="1"/>
    <col min="13311" max="13316" width="9.109375" style="2" customWidth="1"/>
    <col min="13317" max="13317" width="1.6640625" style="2" customWidth="1"/>
    <col min="13318" max="13322" width="3.33203125" style="2" customWidth="1"/>
    <col min="13323" max="13323" width="1.6640625" style="2" customWidth="1"/>
    <col min="13324" max="13324" width="16.5546875" style="2" bestFit="1" customWidth="1"/>
    <col min="13325" max="13326" width="10.33203125" style="2" customWidth="1"/>
    <col min="13327" max="13327" width="18" style="2" bestFit="1" customWidth="1"/>
    <col min="13328" max="13512" width="9.109375" style="2"/>
    <col min="13513" max="13520" width="9.109375" style="2" customWidth="1"/>
    <col min="13521" max="13521" width="10.109375" style="2" customWidth="1"/>
    <col min="13522" max="13522" width="1" style="2" customWidth="1"/>
    <col min="13523" max="13525" width="3.33203125" style="2" customWidth="1"/>
    <col min="13526" max="13526" width="1.88671875" style="2" customWidth="1"/>
    <col min="13527" max="13527" width="17.88671875" style="2" customWidth="1"/>
    <col min="13528" max="13528" width="1.88671875" style="2" customWidth="1"/>
    <col min="13529" max="13531" width="3.33203125" style="2" customWidth="1"/>
    <col min="13532" max="13532" width="2.88671875" style="2" customWidth="1"/>
    <col min="13533" max="13533" width="1.88671875" style="2" customWidth="1"/>
    <col min="13534" max="13534" width="19.6640625" style="2" customWidth="1"/>
    <col min="13535" max="13535" width="1.88671875" style="2" customWidth="1"/>
    <col min="13536" max="13538" width="3" style="2" customWidth="1"/>
    <col min="13539" max="13539" width="4.44140625" style="2" customWidth="1"/>
    <col min="13540" max="13541" width="3" style="2" customWidth="1"/>
    <col min="13542" max="13547" width="3.33203125" style="2" customWidth="1"/>
    <col min="13548" max="13549" width="9.109375" style="2" customWidth="1"/>
    <col min="13550" max="13553" width="3.33203125" style="2" customWidth="1"/>
    <col min="13554" max="13554" width="4.109375" style="2" customWidth="1"/>
    <col min="13555" max="13555" width="1.6640625" style="2" customWidth="1"/>
    <col min="13556" max="13560" width="3.33203125" style="2" customWidth="1"/>
    <col min="13561" max="13561" width="1.6640625" style="2" customWidth="1"/>
    <col min="13562" max="13566" width="3.33203125" style="2" customWidth="1"/>
    <col min="13567" max="13572" width="9.109375" style="2" customWidth="1"/>
    <col min="13573" max="13573" width="1.6640625" style="2" customWidth="1"/>
    <col min="13574" max="13578" width="3.33203125" style="2" customWidth="1"/>
    <col min="13579" max="13579" width="1.6640625" style="2" customWidth="1"/>
    <col min="13580" max="13580" width="16.5546875" style="2" bestFit="1" customWidth="1"/>
    <col min="13581" max="13582" width="10.33203125" style="2" customWidth="1"/>
    <col min="13583" max="13583" width="18" style="2" bestFit="1" customWidth="1"/>
    <col min="13584" max="13768" width="9.109375" style="2"/>
    <col min="13769" max="13776" width="9.109375" style="2" customWidth="1"/>
    <col min="13777" max="13777" width="10.109375" style="2" customWidth="1"/>
    <col min="13778" max="13778" width="1" style="2" customWidth="1"/>
    <col min="13779" max="13781" width="3.33203125" style="2" customWidth="1"/>
    <col min="13782" max="13782" width="1.88671875" style="2" customWidth="1"/>
    <col min="13783" max="13783" width="17.88671875" style="2" customWidth="1"/>
    <col min="13784" max="13784" width="1.88671875" style="2" customWidth="1"/>
    <col min="13785" max="13787" width="3.33203125" style="2" customWidth="1"/>
    <col min="13788" max="13788" width="2.88671875" style="2" customWidth="1"/>
    <col min="13789" max="13789" width="1.88671875" style="2" customWidth="1"/>
    <col min="13790" max="13790" width="19.6640625" style="2" customWidth="1"/>
    <col min="13791" max="13791" width="1.88671875" style="2" customWidth="1"/>
    <col min="13792" max="13794" width="3" style="2" customWidth="1"/>
    <col min="13795" max="13795" width="4.44140625" style="2" customWidth="1"/>
    <col min="13796" max="13797" width="3" style="2" customWidth="1"/>
    <col min="13798" max="13803" width="3.33203125" style="2" customWidth="1"/>
    <col min="13804" max="13805" width="9.109375" style="2" customWidth="1"/>
    <col min="13806" max="13809" width="3.33203125" style="2" customWidth="1"/>
    <col min="13810" max="13810" width="4.109375" style="2" customWidth="1"/>
    <col min="13811" max="13811" width="1.6640625" style="2" customWidth="1"/>
    <col min="13812" max="13816" width="3.33203125" style="2" customWidth="1"/>
    <col min="13817" max="13817" width="1.6640625" style="2" customWidth="1"/>
    <col min="13818" max="13822" width="3.33203125" style="2" customWidth="1"/>
    <col min="13823" max="13828" width="9.109375" style="2" customWidth="1"/>
    <col min="13829" max="13829" width="1.6640625" style="2" customWidth="1"/>
    <col min="13830" max="13834" width="3.33203125" style="2" customWidth="1"/>
    <col min="13835" max="13835" width="1.6640625" style="2" customWidth="1"/>
    <col min="13836" max="13836" width="16.5546875" style="2" bestFit="1" customWidth="1"/>
    <col min="13837" max="13838" width="10.33203125" style="2" customWidth="1"/>
    <col min="13839" max="13839" width="18" style="2" bestFit="1" customWidth="1"/>
    <col min="13840" max="14024" width="9.109375" style="2"/>
    <col min="14025" max="14032" width="9.109375" style="2" customWidth="1"/>
    <col min="14033" max="14033" width="10.109375" style="2" customWidth="1"/>
    <col min="14034" max="14034" width="1" style="2" customWidth="1"/>
    <col min="14035" max="14037" width="3.33203125" style="2" customWidth="1"/>
    <col min="14038" max="14038" width="1.88671875" style="2" customWidth="1"/>
    <col min="14039" max="14039" width="17.88671875" style="2" customWidth="1"/>
    <col min="14040" max="14040" width="1.88671875" style="2" customWidth="1"/>
    <col min="14041" max="14043" width="3.33203125" style="2" customWidth="1"/>
    <col min="14044" max="14044" width="2.88671875" style="2" customWidth="1"/>
    <col min="14045" max="14045" width="1.88671875" style="2" customWidth="1"/>
    <col min="14046" max="14046" width="19.6640625" style="2" customWidth="1"/>
    <col min="14047" max="14047" width="1.88671875" style="2" customWidth="1"/>
    <col min="14048" max="14050" width="3" style="2" customWidth="1"/>
    <col min="14051" max="14051" width="4.44140625" style="2" customWidth="1"/>
    <col min="14052" max="14053" width="3" style="2" customWidth="1"/>
    <col min="14054" max="14059" width="3.33203125" style="2" customWidth="1"/>
    <col min="14060" max="14061" width="9.109375" style="2" customWidth="1"/>
    <col min="14062" max="14065" width="3.33203125" style="2" customWidth="1"/>
    <col min="14066" max="14066" width="4.109375" style="2" customWidth="1"/>
    <col min="14067" max="14067" width="1.6640625" style="2" customWidth="1"/>
    <col min="14068" max="14072" width="3.33203125" style="2" customWidth="1"/>
    <col min="14073" max="14073" width="1.6640625" style="2" customWidth="1"/>
    <col min="14074" max="14078" width="3.33203125" style="2" customWidth="1"/>
    <col min="14079" max="14084" width="9.109375" style="2" customWidth="1"/>
    <col min="14085" max="14085" width="1.6640625" style="2" customWidth="1"/>
    <col min="14086" max="14090" width="3.33203125" style="2" customWidth="1"/>
    <col min="14091" max="14091" width="1.6640625" style="2" customWidth="1"/>
    <col min="14092" max="14092" width="16.5546875" style="2" bestFit="1" customWidth="1"/>
    <col min="14093" max="14094" width="10.33203125" style="2" customWidth="1"/>
    <col min="14095" max="14095" width="18" style="2" bestFit="1" customWidth="1"/>
    <col min="14096" max="14280" width="9.109375" style="2"/>
    <col min="14281" max="14288" width="9.109375" style="2" customWidth="1"/>
    <col min="14289" max="14289" width="10.109375" style="2" customWidth="1"/>
    <col min="14290" max="14290" width="1" style="2" customWidth="1"/>
    <col min="14291" max="14293" width="3.33203125" style="2" customWidth="1"/>
    <col min="14294" max="14294" width="1.88671875" style="2" customWidth="1"/>
    <col min="14295" max="14295" width="17.88671875" style="2" customWidth="1"/>
    <col min="14296" max="14296" width="1.88671875" style="2" customWidth="1"/>
    <col min="14297" max="14299" width="3.33203125" style="2" customWidth="1"/>
    <col min="14300" max="14300" width="2.88671875" style="2" customWidth="1"/>
    <col min="14301" max="14301" width="1.88671875" style="2" customWidth="1"/>
    <col min="14302" max="14302" width="19.6640625" style="2" customWidth="1"/>
    <col min="14303" max="14303" width="1.88671875" style="2" customWidth="1"/>
    <col min="14304" max="14306" width="3" style="2" customWidth="1"/>
    <col min="14307" max="14307" width="4.44140625" style="2" customWidth="1"/>
    <col min="14308" max="14309" width="3" style="2" customWidth="1"/>
    <col min="14310" max="14315" width="3.33203125" style="2" customWidth="1"/>
    <col min="14316" max="14317" width="9.109375" style="2" customWidth="1"/>
    <col min="14318" max="14321" width="3.33203125" style="2" customWidth="1"/>
    <col min="14322" max="14322" width="4.109375" style="2" customWidth="1"/>
    <col min="14323" max="14323" width="1.6640625" style="2" customWidth="1"/>
    <col min="14324" max="14328" width="3.33203125" style="2" customWidth="1"/>
    <col min="14329" max="14329" width="1.6640625" style="2" customWidth="1"/>
    <col min="14330" max="14334" width="3.33203125" style="2" customWidth="1"/>
    <col min="14335" max="14340" width="9.109375" style="2" customWidth="1"/>
    <col min="14341" max="14341" width="1.6640625" style="2" customWidth="1"/>
    <col min="14342" max="14346" width="3.33203125" style="2" customWidth="1"/>
    <col min="14347" max="14347" width="1.6640625" style="2" customWidth="1"/>
    <col min="14348" max="14348" width="16.5546875" style="2" bestFit="1" customWidth="1"/>
    <col min="14349" max="14350" width="10.33203125" style="2" customWidth="1"/>
    <col min="14351" max="14351" width="18" style="2" bestFit="1" customWidth="1"/>
    <col min="14352" max="14536" width="9.109375" style="2"/>
    <col min="14537" max="14544" width="9.109375" style="2" customWidth="1"/>
    <col min="14545" max="14545" width="10.109375" style="2" customWidth="1"/>
    <col min="14546" max="14546" width="1" style="2" customWidth="1"/>
    <col min="14547" max="14549" width="3.33203125" style="2" customWidth="1"/>
    <col min="14550" max="14550" width="1.88671875" style="2" customWidth="1"/>
    <col min="14551" max="14551" width="17.88671875" style="2" customWidth="1"/>
    <col min="14552" max="14552" width="1.88671875" style="2" customWidth="1"/>
    <col min="14553" max="14555" width="3.33203125" style="2" customWidth="1"/>
    <col min="14556" max="14556" width="2.88671875" style="2" customWidth="1"/>
    <col min="14557" max="14557" width="1.88671875" style="2" customWidth="1"/>
    <col min="14558" max="14558" width="19.6640625" style="2" customWidth="1"/>
    <col min="14559" max="14559" width="1.88671875" style="2" customWidth="1"/>
    <col min="14560" max="14562" width="3" style="2" customWidth="1"/>
    <col min="14563" max="14563" width="4.44140625" style="2" customWidth="1"/>
    <col min="14564" max="14565" width="3" style="2" customWidth="1"/>
    <col min="14566" max="14571" width="3.33203125" style="2" customWidth="1"/>
    <col min="14572" max="14573" width="9.109375" style="2" customWidth="1"/>
    <col min="14574" max="14577" width="3.33203125" style="2" customWidth="1"/>
    <col min="14578" max="14578" width="4.109375" style="2" customWidth="1"/>
    <col min="14579" max="14579" width="1.6640625" style="2" customWidth="1"/>
    <col min="14580" max="14584" width="3.33203125" style="2" customWidth="1"/>
    <col min="14585" max="14585" width="1.6640625" style="2" customWidth="1"/>
    <col min="14586" max="14590" width="3.33203125" style="2" customWidth="1"/>
    <col min="14591" max="14596" width="9.109375" style="2" customWidth="1"/>
    <col min="14597" max="14597" width="1.6640625" style="2" customWidth="1"/>
    <col min="14598" max="14602" width="3.33203125" style="2" customWidth="1"/>
    <col min="14603" max="14603" width="1.6640625" style="2" customWidth="1"/>
    <col min="14604" max="14604" width="16.5546875" style="2" bestFit="1" customWidth="1"/>
    <col min="14605" max="14606" width="10.33203125" style="2" customWidth="1"/>
    <col min="14607" max="14607" width="18" style="2" bestFit="1" customWidth="1"/>
    <col min="14608" max="14792" width="9.109375" style="2"/>
    <col min="14793" max="14800" width="9.109375" style="2" customWidth="1"/>
    <col min="14801" max="14801" width="10.109375" style="2" customWidth="1"/>
    <col min="14802" max="14802" width="1" style="2" customWidth="1"/>
    <col min="14803" max="14805" width="3.33203125" style="2" customWidth="1"/>
    <col min="14806" max="14806" width="1.88671875" style="2" customWidth="1"/>
    <col min="14807" max="14807" width="17.88671875" style="2" customWidth="1"/>
    <col min="14808" max="14808" width="1.88671875" style="2" customWidth="1"/>
    <col min="14809" max="14811" width="3.33203125" style="2" customWidth="1"/>
    <col min="14812" max="14812" width="2.88671875" style="2" customWidth="1"/>
    <col min="14813" max="14813" width="1.88671875" style="2" customWidth="1"/>
    <col min="14814" max="14814" width="19.6640625" style="2" customWidth="1"/>
    <col min="14815" max="14815" width="1.88671875" style="2" customWidth="1"/>
    <col min="14816" max="14818" width="3" style="2" customWidth="1"/>
    <col min="14819" max="14819" width="4.44140625" style="2" customWidth="1"/>
    <col min="14820" max="14821" width="3" style="2" customWidth="1"/>
    <col min="14822" max="14827" width="3.33203125" style="2" customWidth="1"/>
    <col min="14828" max="14829" width="9.109375" style="2" customWidth="1"/>
    <col min="14830" max="14833" width="3.33203125" style="2" customWidth="1"/>
    <col min="14834" max="14834" width="4.109375" style="2" customWidth="1"/>
    <col min="14835" max="14835" width="1.6640625" style="2" customWidth="1"/>
    <col min="14836" max="14840" width="3.33203125" style="2" customWidth="1"/>
    <col min="14841" max="14841" width="1.6640625" style="2" customWidth="1"/>
    <col min="14842" max="14846" width="3.33203125" style="2" customWidth="1"/>
    <col min="14847" max="14852" width="9.109375" style="2" customWidth="1"/>
    <col min="14853" max="14853" width="1.6640625" style="2" customWidth="1"/>
    <col min="14854" max="14858" width="3.33203125" style="2" customWidth="1"/>
    <col min="14859" max="14859" width="1.6640625" style="2" customWidth="1"/>
    <col min="14860" max="14860" width="16.5546875" style="2" bestFit="1" customWidth="1"/>
    <col min="14861" max="14862" width="10.33203125" style="2" customWidth="1"/>
    <col min="14863" max="14863" width="18" style="2" bestFit="1" customWidth="1"/>
    <col min="14864" max="15048" width="9.109375" style="2"/>
    <col min="15049" max="15056" width="9.109375" style="2" customWidth="1"/>
    <col min="15057" max="15057" width="10.109375" style="2" customWidth="1"/>
    <col min="15058" max="15058" width="1" style="2" customWidth="1"/>
    <col min="15059" max="15061" width="3.33203125" style="2" customWidth="1"/>
    <col min="15062" max="15062" width="1.88671875" style="2" customWidth="1"/>
    <col min="15063" max="15063" width="17.88671875" style="2" customWidth="1"/>
    <col min="15064" max="15064" width="1.88671875" style="2" customWidth="1"/>
    <col min="15065" max="15067" width="3.33203125" style="2" customWidth="1"/>
    <col min="15068" max="15068" width="2.88671875" style="2" customWidth="1"/>
    <col min="15069" max="15069" width="1.88671875" style="2" customWidth="1"/>
    <col min="15070" max="15070" width="19.6640625" style="2" customWidth="1"/>
    <col min="15071" max="15071" width="1.88671875" style="2" customWidth="1"/>
    <col min="15072" max="15074" width="3" style="2" customWidth="1"/>
    <col min="15075" max="15075" width="4.44140625" style="2" customWidth="1"/>
    <col min="15076" max="15077" width="3" style="2" customWidth="1"/>
    <col min="15078" max="15083" width="3.33203125" style="2" customWidth="1"/>
    <col min="15084" max="15085" width="9.109375" style="2" customWidth="1"/>
    <col min="15086" max="15089" width="3.33203125" style="2" customWidth="1"/>
    <col min="15090" max="15090" width="4.109375" style="2" customWidth="1"/>
    <col min="15091" max="15091" width="1.6640625" style="2" customWidth="1"/>
    <col min="15092" max="15096" width="3.33203125" style="2" customWidth="1"/>
    <col min="15097" max="15097" width="1.6640625" style="2" customWidth="1"/>
    <col min="15098" max="15102" width="3.33203125" style="2" customWidth="1"/>
    <col min="15103" max="15108" width="9.109375" style="2" customWidth="1"/>
    <col min="15109" max="15109" width="1.6640625" style="2" customWidth="1"/>
    <col min="15110" max="15114" width="3.33203125" style="2" customWidth="1"/>
    <col min="15115" max="15115" width="1.6640625" style="2" customWidth="1"/>
    <col min="15116" max="15116" width="16.5546875" style="2" bestFit="1" customWidth="1"/>
    <col min="15117" max="15118" width="10.33203125" style="2" customWidth="1"/>
    <col min="15119" max="15119" width="18" style="2" bestFit="1" customWidth="1"/>
    <col min="15120" max="15304" width="9.109375" style="2"/>
    <col min="15305" max="15312" width="9.109375" style="2" customWidth="1"/>
    <col min="15313" max="15313" width="10.109375" style="2" customWidth="1"/>
    <col min="15314" max="15314" width="1" style="2" customWidth="1"/>
    <col min="15315" max="15317" width="3.33203125" style="2" customWidth="1"/>
    <col min="15318" max="15318" width="1.88671875" style="2" customWidth="1"/>
    <col min="15319" max="15319" width="17.88671875" style="2" customWidth="1"/>
    <col min="15320" max="15320" width="1.88671875" style="2" customWidth="1"/>
    <col min="15321" max="15323" width="3.33203125" style="2" customWidth="1"/>
    <col min="15324" max="15324" width="2.88671875" style="2" customWidth="1"/>
    <col min="15325" max="15325" width="1.88671875" style="2" customWidth="1"/>
    <col min="15326" max="15326" width="19.6640625" style="2" customWidth="1"/>
    <col min="15327" max="15327" width="1.88671875" style="2" customWidth="1"/>
    <col min="15328" max="15330" width="3" style="2" customWidth="1"/>
    <col min="15331" max="15331" width="4.44140625" style="2" customWidth="1"/>
    <col min="15332" max="15333" width="3" style="2" customWidth="1"/>
    <col min="15334" max="15339" width="3.33203125" style="2" customWidth="1"/>
    <col min="15340" max="15341" width="9.109375" style="2" customWidth="1"/>
    <col min="15342" max="15345" width="3.33203125" style="2" customWidth="1"/>
    <col min="15346" max="15346" width="4.109375" style="2" customWidth="1"/>
    <col min="15347" max="15347" width="1.6640625" style="2" customWidth="1"/>
    <col min="15348" max="15352" width="3.33203125" style="2" customWidth="1"/>
    <col min="15353" max="15353" width="1.6640625" style="2" customWidth="1"/>
    <col min="15354" max="15358" width="3.33203125" style="2" customWidth="1"/>
    <col min="15359" max="15364" width="9.109375" style="2" customWidth="1"/>
    <col min="15365" max="15365" width="1.6640625" style="2" customWidth="1"/>
    <col min="15366" max="15370" width="3.33203125" style="2" customWidth="1"/>
    <col min="15371" max="15371" width="1.6640625" style="2" customWidth="1"/>
    <col min="15372" max="15372" width="16.5546875" style="2" bestFit="1" customWidth="1"/>
    <col min="15373" max="15374" width="10.33203125" style="2" customWidth="1"/>
    <col min="15375" max="15375" width="18" style="2" bestFit="1" customWidth="1"/>
    <col min="15376" max="15560" width="9.109375" style="2"/>
    <col min="15561" max="15568" width="9.109375" style="2" customWidth="1"/>
    <col min="15569" max="15569" width="10.109375" style="2" customWidth="1"/>
    <col min="15570" max="15570" width="1" style="2" customWidth="1"/>
    <col min="15571" max="15573" width="3.33203125" style="2" customWidth="1"/>
    <col min="15574" max="15574" width="1.88671875" style="2" customWidth="1"/>
    <col min="15575" max="15575" width="17.88671875" style="2" customWidth="1"/>
    <col min="15576" max="15576" width="1.88671875" style="2" customWidth="1"/>
    <col min="15577" max="15579" width="3.33203125" style="2" customWidth="1"/>
    <col min="15580" max="15580" width="2.88671875" style="2" customWidth="1"/>
    <col min="15581" max="15581" width="1.88671875" style="2" customWidth="1"/>
    <col min="15582" max="15582" width="19.6640625" style="2" customWidth="1"/>
    <col min="15583" max="15583" width="1.88671875" style="2" customWidth="1"/>
    <col min="15584" max="15586" width="3" style="2" customWidth="1"/>
    <col min="15587" max="15587" width="4.44140625" style="2" customWidth="1"/>
    <col min="15588" max="15589" width="3" style="2" customWidth="1"/>
    <col min="15590" max="15595" width="3.33203125" style="2" customWidth="1"/>
    <col min="15596" max="15597" width="9.109375" style="2" customWidth="1"/>
    <col min="15598" max="15601" width="3.33203125" style="2" customWidth="1"/>
    <col min="15602" max="15602" width="4.109375" style="2" customWidth="1"/>
    <col min="15603" max="15603" width="1.6640625" style="2" customWidth="1"/>
    <col min="15604" max="15608" width="3.33203125" style="2" customWidth="1"/>
    <col min="15609" max="15609" width="1.6640625" style="2" customWidth="1"/>
    <col min="15610" max="15614" width="3.33203125" style="2" customWidth="1"/>
    <col min="15615" max="15620" width="9.109375" style="2" customWidth="1"/>
    <col min="15621" max="15621" width="1.6640625" style="2" customWidth="1"/>
    <col min="15622" max="15626" width="3.33203125" style="2" customWidth="1"/>
    <col min="15627" max="15627" width="1.6640625" style="2" customWidth="1"/>
    <col min="15628" max="15628" width="16.5546875" style="2" bestFit="1" customWidth="1"/>
    <col min="15629" max="15630" width="10.33203125" style="2" customWidth="1"/>
    <col min="15631" max="15631" width="18" style="2" bestFit="1" customWidth="1"/>
    <col min="15632" max="15816" width="9.109375" style="2"/>
    <col min="15817" max="15824" width="9.109375" style="2" customWidth="1"/>
    <col min="15825" max="15825" width="10.109375" style="2" customWidth="1"/>
    <col min="15826" max="15826" width="1" style="2" customWidth="1"/>
    <col min="15827" max="15829" width="3.33203125" style="2" customWidth="1"/>
    <col min="15830" max="15830" width="1.88671875" style="2" customWidth="1"/>
    <col min="15831" max="15831" width="17.88671875" style="2" customWidth="1"/>
    <col min="15832" max="15832" width="1.88671875" style="2" customWidth="1"/>
    <col min="15833" max="15835" width="3.33203125" style="2" customWidth="1"/>
    <col min="15836" max="15836" width="2.88671875" style="2" customWidth="1"/>
    <col min="15837" max="15837" width="1.88671875" style="2" customWidth="1"/>
    <col min="15838" max="15838" width="19.6640625" style="2" customWidth="1"/>
    <col min="15839" max="15839" width="1.88671875" style="2" customWidth="1"/>
    <col min="15840" max="15842" width="3" style="2" customWidth="1"/>
    <col min="15843" max="15843" width="4.44140625" style="2" customWidth="1"/>
    <col min="15844" max="15845" width="3" style="2" customWidth="1"/>
    <col min="15846" max="15851" width="3.33203125" style="2" customWidth="1"/>
    <col min="15852" max="15853" width="9.109375" style="2" customWidth="1"/>
    <col min="15854" max="15857" width="3.33203125" style="2" customWidth="1"/>
    <col min="15858" max="15858" width="4.109375" style="2" customWidth="1"/>
    <col min="15859" max="15859" width="1.6640625" style="2" customWidth="1"/>
    <col min="15860" max="15864" width="3.33203125" style="2" customWidth="1"/>
    <col min="15865" max="15865" width="1.6640625" style="2" customWidth="1"/>
    <col min="15866" max="15870" width="3.33203125" style="2" customWidth="1"/>
    <col min="15871" max="15876" width="9.109375" style="2" customWidth="1"/>
    <col min="15877" max="15877" width="1.6640625" style="2" customWidth="1"/>
    <col min="15878" max="15882" width="3.33203125" style="2" customWidth="1"/>
    <col min="15883" max="15883" width="1.6640625" style="2" customWidth="1"/>
    <col min="15884" max="15884" width="16.5546875" style="2" bestFit="1" customWidth="1"/>
    <col min="15885" max="15886" width="10.33203125" style="2" customWidth="1"/>
    <col min="15887" max="15887" width="18" style="2" bestFit="1" customWidth="1"/>
    <col min="15888" max="16072" width="9.109375" style="2"/>
    <col min="16073" max="16080" width="9.109375" style="2" customWidth="1"/>
    <col min="16081" max="16081" width="10.109375" style="2" customWidth="1"/>
    <col min="16082" max="16082" width="1" style="2" customWidth="1"/>
    <col min="16083" max="16085" width="3.33203125" style="2" customWidth="1"/>
    <col min="16086" max="16086" width="1.88671875" style="2" customWidth="1"/>
    <col min="16087" max="16087" width="17.88671875" style="2" customWidth="1"/>
    <col min="16088" max="16088" width="1.88671875" style="2" customWidth="1"/>
    <col min="16089" max="16091" width="3.33203125" style="2" customWidth="1"/>
    <col min="16092" max="16092" width="2.88671875" style="2" customWidth="1"/>
    <col min="16093" max="16093" width="1.88671875" style="2" customWidth="1"/>
    <col min="16094" max="16094" width="19.6640625" style="2" customWidth="1"/>
    <col min="16095" max="16095" width="1.88671875" style="2" customWidth="1"/>
    <col min="16096" max="16098" width="3" style="2" customWidth="1"/>
    <col min="16099" max="16099" width="4.44140625" style="2" customWidth="1"/>
    <col min="16100" max="16101" width="3" style="2" customWidth="1"/>
    <col min="16102" max="16107" width="3.33203125" style="2" customWidth="1"/>
    <col min="16108" max="16109" width="9.109375" style="2" customWidth="1"/>
    <col min="16110" max="16113" width="3.33203125" style="2" customWidth="1"/>
    <col min="16114" max="16114" width="4.109375" style="2" customWidth="1"/>
    <col min="16115" max="16115" width="1.6640625" style="2" customWidth="1"/>
    <col min="16116" max="16120" width="3.33203125" style="2" customWidth="1"/>
    <col min="16121" max="16121" width="1.6640625" style="2" customWidth="1"/>
    <col min="16122" max="16126" width="3.33203125" style="2" customWidth="1"/>
    <col min="16127" max="16132" width="9.109375" style="2" customWidth="1"/>
    <col min="16133" max="16133" width="1.6640625" style="2" customWidth="1"/>
    <col min="16134" max="16138" width="3.33203125" style="2" customWidth="1"/>
    <col min="16139" max="16139" width="1.6640625" style="2" customWidth="1"/>
    <col min="16140" max="16140" width="16.5546875" style="2" bestFit="1" customWidth="1"/>
    <col min="16141" max="16142" width="10.33203125" style="2" customWidth="1"/>
    <col min="16143" max="16143" width="18" style="2" bestFit="1" customWidth="1"/>
    <col min="16144" max="16384" width="9.109375" style="2"/>
  </cols>
  <sheetData>
    <row r="1" spans="1:30" s="79" customFormat="1" ht="15" customHeight="1">
      <c r="A1" s="216"/>
      <c r="B1" s="217" t="s">
        <v>856</v>
      </c>
      <c r="C1" s="216"/>
      <c r="D1" s="218"/>
      <c r="E1" s="216"/>
      <c r="F1" s="219"/>
      <c r="G1" s="219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20" t="s">
        <v>865</v>
      </c>
      <c r="AA1" s="221"/>
      <c r="AB1" s="222"/>
      <c r="AC1" s="216"/>
      <c r="AD1" s="80"/>
    </row>
    <row r="2" spans="1:30" s="79" customFormat="1" ht="9.15" customHeight="1" thickBot="1">
      <c r="A2" s="216"/>
      <c r="B2" s="216"/>
      <c r="C2" s="218"/>
      <c r="D2" s="216"/>
      <c r="E2" s="219"/>
      <c r="F2" s="219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23"/>
      <c r="AA2" s="224"/>
      <c r="AB2" s="225"/>
      <c r="AC2" s="226"/>
    </row>
    <row r="3" spans="1:30" s="79" customFormat="1" ht="15" customHeight="1">
      <c r="A3" s="216" t="s">
        <v>857</v>
      </c>
      <c r="B3" s="216"/>
      <c r="C3" s="218"/>
      <c r="D3" s="216"/>
      <c r="E3" s="219"/>
      <c r="F3" s="219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26"/>
    </row>
    <row r="4" spans="1:30" s="79" customFormat="1" ht="15" customHeight="1">
      <c r="A4" s="216" t="s">
        <v>870</v>
      </c>
      <c r="B4" s="216"/>
      <c r="C4" s="218"/>
      <c r="D4" s="216"/>
      <c r="E4" s="219"/>
      <c r="F4" s="219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26"/>
    </row>
    <row r="5" spans="1:30" ht="76.5" customHeight="1">
      <c r="A5" s="217" t="s">
        <v>867</v>
      </c>
      <c r="B5" s="227"/>
      <c r="C5" s="228"/>
      <c r="D5" s="227"/>
      <c r="E5" s="229"/>
      <c r="F5" s="229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6"/>
    </row>
    <row r="6" spans="1:30" ht="15" customHeight="1" thickBot="1">
      <c r="A6" s="216"/>
      <c r="B6" s="230"/>
      <c r="C6" s="231"/>
      <c r="D6" s="230"/>
      <c r="E6" s="232"/>
      <c r="F6" s="232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26"/>
    </row>
    <row r="7" spans="1:30" ht="23.4" customHeight="1" thickBot="1">
      <c r="A7" s="233" t="s">
        <v>858</v>
      </c>
      <c r="B7" s="234"/>
      <c r="C7" s="235"/>
      <c r="D7" s="234"/>
      <c r="E7" s="236"/>
      <c r="F7" s="236"/>
      <c r="G7" s="234"/>
      <c r="H7" s="234"/>
      <c r="I7" s="237"/>
      <c r="J7" s="230"/>
      <c r="K7" s="233" t="s">
        <v>866</v>
      </c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7"/>
      <c r="AC7" s="226"/>
    </row>
    <row r="8" spans="1:30" ht="15" customHeight="1">
      <c r="A8" s="238"/>
      <c r="B8" s="239"/>
      <c r="C8" s="240"/>
      <c r="D8" s="239"/>
      <c r="E8" s="241"/>
      <c r="F8" s="241"/>
      <c r="G8" s="239"/>
      <c r="H8" s="239"/>
      <c r="I8" s="242"/>
      <c r="J8" s="230"/>
      <c r="K8" s="243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42"/>
      <c r="AC8" s="226"/>
    </row>
    <row r="9" spans="1:30" ht="15" customHeight="1">
      <c r="A9" s="244" t="s">
        <v>859</v>
      </c>
      <c r="B9" s="245">
        <v>190</v>
      </c>
      <c r="C9" s="246" t="s">
        <v>868</v>
      </c>
      <c r="D9" s="245"/>
      <c r="E9" s="247">
        <v>9</v>
      </c>
      <c r="F9" s="247">
        <v>2</v>
      </c>
      <c r="G9" s="247">
        <v>3</v>
      </c>
      <c r="H9" s="247"/>
      <c r="I9" s="248"/>
      <c r="J9" s="230"/>
      <c r="K9" s="249" t="s">
        <v>860</v>
      </c>
      <c r="L9" s="250"/>
      <c r="M9" s="250"/>
      <c r="N9" s="250"/>
      <c r="O9" s="250"/>
      <c r="P9" s="251"/>
      <c r="Q9" s="251"/>
      <c r="R9" s="252">
        <v>2</v>
      </c>
      <c r="S9" s="252">
        <v>0</v>
      </c>
      <c r="T9" s="252">
        <v>2</v>
      </c>
      <c r="U9" s="252">
        <v>1</v>
      </c>
      <c r="V9" s="251"/>
      <c r="W9" s="251"/>
      <c r="X9" s="251"/>
      <c r="Y9" s="251"/>
      <c r="Z9" s="251"/>
      <c r="AA9" s="251"/>
      <c r="AB9" s="253"/>
      <c r="AC9" s="226"/>
    </row>
    <row r="10" spans="1:30" ht="17.399999999999999">
      <c r="A10" s="244"/>
      <c r="B10" s="245"/>
      <c r="C10" s="246"/>
      <c r="D10" s="245"/>
      <c r="E10" s="254"/>
      <c r="F10" s="254"/>
      <c r="G10" s="245"/>
      <c r="H10" s="245"/>
      <c r="I10" s="248"/>
      <c r="J10" s="230"/>
      <c r="K10" s="25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8"/>
      <c r="AC10" s="226"/>
    </row>
    <row r="11" spans="1:30" ht="15" customHeight="1">
      <c r="A11" s="244"/>
      <c r="B11" s="245"/>
      <c r="C11" s="246"/>
      <c r="D11" s="245"/>
      <c r="E11" s="254"/>
      <c r="F11" s="254"/>
      <c r="G11" s="245"/>
      <c r="H11" s="245"/>
      <c r="I11" s="248"/>
      <c r="J11" s="230"/>
      <c r="K11" s="256" t="s">
        <v>869</v>
      </c>
      <c r="L11" s="257"/>
      <c r="M11" s="257"/>
      <c r="N11" s="257"/>
      <c r="O11" s="257"/>
      <c r="P11" s="257"/>
      <c r="Q11" s="245">
        <v>1</v>
      </c>
      <c r="R11" s="247"/>
      <c r="S11" s="245"/>
      <c r="T11" s="245">
        <v>2</v>
      </c>
      <c r="U11" s="247"/>
      <c r="V11" s="245"/>
      <c r="W11" s="245">
        <v>3</v>
      </c>
      <c r="X11" s="247"/>
      <c r="Y11" s="245"/>
      <c r="Z11" s="245">
        <v>4</v>
      </c>
      <c r="AA11" s="247"/>
      <c r="AB11" s="248"/>
      <c r="AC11" s="226"/>
    </row>
    <row r="12" spans="1:30" ht="10.199999999999999" customHeight="1">
      <c r="A12" s="244"/>
      <c r="B12" s="245"/>
      <c r="C12" s="246"/>
      <c r="D12" s="245"/>
      <c r="E12" s="254"/>
      <c r="F12" s="254"/>
      <c r="G12" s="245"/>
      <c r="H12" s="245"/>
      <c r="I12" s="248"/>
      <c r="J12" s="230"/>
      <c r="K12" s="25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8"/>
      <c r="AC12" s="226"/>
    </row>
    <row r="13" spans="1:30" ht="15" customHeight="1">
      <c r="A13" s="244"/>
      <c r="B13" s="245"/>
      <c r="C13" s="246"/>
      <c r="D13" s="245"/>
      <c r="E13" s="254"/>
      <c r="F13" s="254"/>
      <c r="G13" s="245"/>
      <c r="H13" s="245"/>
      <c r="I13" s="248"/>
      <c r="J13" s="230"/>
      <c r="K13" s="256" t="s">
        <v>861</v>
      </c>
      <c r="L13" s="257"/>
      <c r="M13" s="257"/>
      <c r="N13" s="257"/>
      <c r="O13" s="257"/>
      <c r="P13" s="257"/>
      <c r="Q13" s="245"/>
      <c r="R13" s="247"/>
      <c r="S13" s="245"/>
      <c r="T13" s="245"/>
      <c r="U13" s="258"/>
      <c r="V13" s="258"/>
      <c r="W13" s="258"/>
      <c r="X13" s="258"/>
      <c r="Y13" s="258" t="s">
        <v>952</v>
      </c>
      <c r="Z13" s="259"/>
      <c r="AA13" s="247" t="s">
        <v>945</v>
      </c>
      <c r="AB13" s="248"/>
      <c r="AC13" s="226"/>
    </row>
    <row r="14" spans="1:30" ht="15" customHeight="1" thickBot="1">
      <c r="A14" s="260"/>
      <c r="B14" s="261"/>
      <c r="C14" s="262"/>
      <c r="D14" s="261"/>
      <c r="E14" s="263"/>
      <c r="F14" s="263"/>
      <c r="G14" s="261"/>
      <c r="H14" s="261"/>
      <c r="I14" s="264"/>
      <c r="J14" s="230"/>
      <c r="K14" s="265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4"/>
      <c r="AC14" s="226"/>
    </row>
    <row r="15" spans="1:30" ht="7.5" customHeight="1">
      <c r="A15" s="266"/>
      <c r="B15" s="245"/>
      <c r="C15" s="246"/>
      <c r="D15" s="245"/>
      <c r="E15" s="254"/>
      <c r="F15" s="254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26"/>
    </row>
    <row r="16" spans="1:30" ht="7.5" customHeight="1">
      <c r="A16" s="266"/>
      <c r="B16" s="245"/>
      <c r="C16" s="246"/>
      <c r="D16" s="245"/>
      <c r="E16" s="254"/>
      <c r="F16" s="254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26"/>
    </row>
    <row r="17" spans="1:31" ht="7.5" customHeight="1">
      <c r="A17" s="266"/>
      <c r="B17" s="245"/>
      <c r="C17" s="246"/>
      <c r="D17" s="245"/>
      <c r="E17" s="254"/>
      <c r="F17" s="254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26"/>
    </row>
    <row r="18" spans="1:31" ht="7.5" customHeight="1" thickBot="1">
      <c r="A18" s="267"/>
      <c r="B18" s="261"/>
      <c r="C18" s="262"/>
      <c r="D18" s="261"/>
      <c r="E18" s="263"/>
      <c r="F18" s="263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26"/>
    </row>
    <row r="19" spans="1:31" ht="23.4" customHeight="1" thickBot="1">
      <c r="A19" s="233" t="s">
        <v>862</v>
      </c>
      <c r="B19" s="268"/>
      <c r="C19" s="269"/>
      <c r="D19" s="268"/>
      <c r="E19" s="270"/>
      <c r="F19" s="270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71"/>
      <c r="AC19" s="226"/>
    </row>
    <row r="20" spans="1:31" ht="15" customHeight="1">
      <c r="A20" s="272"/>
      <c r="B20" s="273"/>
      <c r="C20" s="274"/>
      <c r="D20" s="273"/>
      <c r="E20" s="275"/>
      <c r="F20" s="275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6"/>
      <c r="AC20" s="226"/>
    </row>
    <row r="21" spans="1:31" ht="15" customHeight="1">
      <c r="A21" s="255"/>
      <c r="B21" s="245"/>
      <c r="C21" s="246"/>
      <c r="D21" s="245"/>
      <c r="E21" s="254"/>
      <c r="F21" s="254"/>
      <c r="G21" s="258" t="s">
        <v>863</v>
      </c>
      <c r="H21" s="247"/>
      <c r="I21" s="245"/>
      <c r="J21" s="245"/>
      <c r="K21" s="258" t="s">
        <v>864</v>
      </c>
      <c r="L21" s="247"/>
      <c r="M21" s="266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8"/>
      <c r="AC21" s="226"/>
    </row>
    <row r="22" spans="1:31" ht="15" customHeight="1" thickBot="1">
      <c r="A22" s="265"/>
      <c r="B22" s="261"/>
      <c r="C22" s="262"/>
      <c r="D22" s="261"/>
      <c r="E22" s="263"/>
      <c r="F22" s="263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77"/>
      <c r="AC22" s="278"/>
      <c r="AD22" s="84"/>
    </row>
    <row r="23" spans="1:31" ht="7.5" customHeight="1">
      <c r="A23" s="230"/>
      <c r="B23" s="230"/>
      <c r="C23" s="239"/>
      <c r="D23" s="239"/>
      <c r="E23" s="240"/>
      <c r="F23" s="239"/>
      <c r="G23" s="241"/>
      <c r="H23" s="241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45"/>
      <c r="AD23" s="135"/>
      <c r="AE23" s="81"/>
    </row>
    <row r="24" spans="1:31" ht="7.5" customHeight="1">
      <c r="A24" s="245"/>
      <c r="B24" s="245"/>
      <c r="C24" s="245"/>
      <c r="D24" s="245"/>
      <c r="E24" s="246"/>
      <c r="F24" s="245"/>
      <c r="G24" s="254"/>
      <c r="H24" s="254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135"/>
      <c r="AE24" s="81"/>
    </row>
    <row r="25" spans="1:31" ht="7.5" customHeight="1">
      <c r="A25" s="245"/>
      <c r="B25" s="245"/>
      <c r="C25" s="245"/>
      <c r="D25" s="245"/>
      <c r="E25" s="246"/>
      <c r="F25" s="245"/>
      <c r="G25" s="254"/>
      <c r="H25" s="254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135"/>
      <c r="AE25" s="81"/>
    </row>
    <row r="26" spans="1:31" ht="7.5" customHeight="1">
      <c r="A26" s="353"/>
      <c r="B26" s="353"/>
      <c r="C26" s="353"/>
      <c r="D26" s="353"/>
      <c r="E26" s="246"/>
      <c r="F26" s="245"/>
      <c r="G26" s="254"/>
      <c r="H26" s="25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135"/>
      <c r="AE26" s="81"/>
    </row>
    <row r="27" spans="1:31" ht="21.75" customHeight="1" thickBot="1">
      <c r="A27" s="354"/>
      <c r="B27" s="354"/>
      <c r="C27" s="354"/>
      <c r="D27" s="355" t="s">
        <v>955</v>
      </c>
      <c r="F27" s="280"/>
      <c r="G27" s="281"/>
      <c r="H27" s="281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16"/>
      <c r="AA27" s="245"/>
      <c r="AB27" s="245"/>
      <c r="AC27" s="245"/>
      <c r="AD27" s="116"/>
    </row>
    <row r="28" spans="1:31" ht="28.5" customHeight="1" thickBot="1">
      <c r="A28" s="356" t="s">
        <v>0</v>
      </c>
      <c r="B28" s="357" t="s">
        <v>1</v>
      </c>
      <c r="C28" s="358" t="s">
        <v>2</v>
      </c>
      <c r="D28" s="359" t="s">
        <v>855</v>
      </c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16"/>
      <c r="V28" s="216"/>
      <c r="W28" s="216"/>
      <c r="X28" s="216"/>
      <c r="Y28" s="216"/>
      <c r="Z28" s="216"/>
      <c r="AA28" s="216"/>
      <c r="AB28" s="216"/>
    </row>
    <row r="29" spans="1:31" s="97" customFormat="1" ht="30.75" customHeight="1">
      <c r="A29" s="360"/>
      <c r="B29" s="361" t="s">
        <v>3</v>
      </c>
      <c r="C29" s="362" t="s">
        <v>4</v>
      </c>
      <c r="D29" s="363">
        <f>+D30+D57+D94</f>
        <v>189729176.86000001</v>
      </c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</row>
    <row r="30" spans="1:31" s="97" customFormat="1" ht="28.5" customHeight="1">
      <c r="A30" s="364"/>
      <c r="B30" s="365" t="s">
        <v>5</v>
      </c>
      <c r="C30" s="366" t="s">
        <v>641</v>
      </c>
      <c r="D30" s="367">
        <f>+D31+D34+D37+D42+D43+D52</f>
        <v>2089424.600000001</v>
      </c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</row>
    <row r="31" spans="1:31" s="98" customFormat="1" ht="30" customHeight="1">
      <c r="A31" s="368"/>
      <c r="B31" s="369" t="s">
        <v>7</v>
      </c>
      <c r="C31" s="370" t="s">
        <v>578</v>
      </c>
      <c r="D31" s="367">
        <f>+D32-D33</f>
        <v>0</v>
      </c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</row>
    <row r="32" spans="1:31" s="99" customFormat="1" ht="27" customHeight="1">
      <c r="A32" s="364"/>
      <c r="B32" s="371" t="s">
        <v>9</v>
      </c>
      <c r="C32" s="372" t="s">
        <v>642</v>
      </c>
      <c r="D32" s="373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</row>
    <row r="33" spans="1:28" s="99" customFormat="1" ht="33.75" customHeight="1">
      <c r="A33" s="364"/>
      <c r="B33" s="371" t="s">
        <v>11</v>
      </c>
      <c r="C33" s="372" t="s">
        <v>643</v>
      </c>
      <c r="D33" s="373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</row>
    <row r="34" spans="1:28" s="99" customFormat="1" ht="30.75" customHeight="1">
      <c r="A34" s="364"/>
      <c r="B34" s="369" t="s">
        <v>13</v>
      </c>
      <c r="C34" s="370" t="s">
        <v>579</v>
      </c>
      <c r="D34" s="367">
        <f>+D35-D36</f>
        <v>0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</row>
    <row r="35" spans="1:28" s="99" customFormat="1" ht="28.5" customHeight="1">
      <c r="A35" s="364"/>
      <c r="B35" s="371" t="s">
        <v>15</v>
      </c>
      <c r="C35" s="372" t="s">
        <v>644</v>
      </c>
      <c r="D35" s="373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</row>
    <row r="36" spans="1:28" s="99" customFormat="1" ht="30" customHeight="1">
      <c r="A36" s="364"/>
      <c r="B36" s="371" t="s">
        <v>17</v>
      </c>
      <c r="C36" s="372" t="s">
        <v>842</v>
      </c>
      <c r="D36" s="373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</row>
    <row r="37" spans="1:28" s="99" customFormat="1" ht="33.75" customHeight="1">
      <c r="A37" s="364"/>
      <c r="B37" s="369" t="s">
        <v>19</v>
      </c>
      <c r="C37" s="370" t="s">
        <v>580</v>
      </c>
      <c r="D37" s="367">
        <f>+D38-D39+D40-D41</f>
        <v>722116.23</v>
      </c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</row>
    <row r="38" spans="1:28" s="99" customFormat="1" ht="43.5" customHeight="1">
      <c r="A38" s="364"/>
      <c r="B38" s="371" t="s">
        <v>21</v>
      </c>
      <c r="C38" s="372" t="s">
        <v>828</v>
      </c>
      <c r="D38" s="373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</row>
    <row r="39" spans="1:28" s="99" customFormat="1" ht="43.5" customHeight="1">
      <c r="A39" s="364"/>
      <c r="B39" s="371" t="s">
        <v>22</v>
      </c>
      <c r="C39" s="372" t="s">
        <v>645</v>
      </c>
      <c r="D39" s="373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</row>
    <row r="40" spans="1:28" s="99" customFormat="1" ht="33.75" customHeight="1">
      <c r="A40" s="364"/>
      <c r="B40" s="371" t="s">
        <v>23</v>
      </c>
      <c r="C40" s="372" t="s">
        <v>646</v>
      </c>
      <c r="D40" s="373">
        <v>2671837.48</v>
      </c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</row>
    <row r="41" spans="1:28" s="99" customFormat="1" ht="43.5" customHeight="1">
      <c r="A41" s="364"/>
      <c r="B41" s="371" t="s">
        <v>25</v>
      </c>
      <c r="C41" s="372" t="s">
        <v>647</v>
      </c>
      <c r="D41" s="373">
        <v>1949721.25</v>
      </c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</row>
    <row r="42" spans="1:28" s="99" customFormat="1" ht="36" customHeight="1">
      <c r="A42" s="364"/>
      <c r="B42" s="369" t="s">
        <v>26</v>
      </c>
      <c r="C42" s="370" t="s">
        <v>581</v>
      </c>
      <c r="D42" s="373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</row>
    <row r="43" spans="1:28" s="99" customFormat="1" ht="37.5" customHeight="1">
      <c r="A43" s="364"/>
      <c r="B43" s="369" t="s">
        <v>28</v>
      </c>
      <c r="C43" s="370" t="s">
        <v>582</v>
      </c>
      <c r="D43" s="367">
        <f>+D44-D45+D46-D47+D48-D49+D50-D51</f>
        <v>1367308.370000001</v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</row>
    <row r="44" spans="1:28" s="99" customFormat="1" ht="30" customHeight="1">
      <c r="A44" s="364"/>
      <c r="B44" s="371" t="s">
        <v>30</v>
      </c>
      <c r="C44" s="372" t="s">
        <v>648</v>
      </c>
      <c r="D44" s="373">
        <v>1021814.63</v>
      </c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</row>
    <row r="45" spans="1:28" s="99" customFormat="1" ht="33.75" customHeight="1">
      <c r="A45" s="364"/>
      <c r="B45" s="371" t="s">
        <v>32</v>
      </c>
      <c r="C45" s="372" t="s">
        <v>649</v>
      </c>
      <c r="D45" s="373">
        <v>1021814.63</v>
      </c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</row>
    <row r="46" spans="1:28" s="99" customFormat="1" ht="33.75" customHeight="1">
      <c r="A46" s="364"/>
      <c r="B46" s="371" t="s">
        <v>34</v>
      </c>
      <c r="C46" s="372" t="s">
        <v>650</v>
      </c>
      <c r="D46" s="373">
        <v>25255896.59</v>
      </c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</row>
    <row r="47" spans="1:28" s="99" customFormat="1" ht="30.75" customHeight="1">
      <c r="A47" s="364"/>
      <c r="B47" s="371" t="s">
        <v>36</v>
      </c>
      <c r="C47" s="372" t="s">
        <v>651</v>
      </c>
      <c r="D47" s="373">
        <v>23888588.219999999</v>
      </c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</row>
    <row r="48" spans="1:28" s="99" customFormat="1" ht="30.75" customHeight="1">
      <c r="A48" s="364"/>
      <c r="B48" s="371" t="s">
        <v>38</v>
      </c>
      <c r="C48" s="372" t="s">
        <v>652</v>
      </c>
      <c r="D48" s="373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</row>
    <row r="49" spans="1:28" s="99" customFormat="1" ht="30.75" customHeight="1">
      <c r="A49" s="364"/>
      <c r="B49" s="371" t="s">
        <v>40</v>
      </c>
      <c r="C49" s="372" t="s">
        <v>653</v>
      </c>
      <c r="D49" s="373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</row>
    <row r="50" spans="1:28" s="99" customFormat="1" ht="30.75" customHeight="1">
      <c r="A50" s="364"/>
      <c r="B50" s="371" t="s">
        <v>42</v>
      </c>
      <c r="C50" s="372" t="s">
        <v>654</v>
      </c>
      <c r="D50" s="373">
        <v>352094.64</v>
      </c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</row>
    <row r="51" spans="1:28" s="99" customFormat="1" ht="32.25" customHeight="1">
      <c r="A51" s="364"/>
      <c r="B51" s="371" t="s">
        <v>44</v>
      </c>
      <c r="C51" s="372" t="s">
        <v>655</v>
      </c>
      <c r="D51" s="373">
        <v>352094.64</v>
      </c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</row>
    <row r="52" spans="1:28" s="99" customFormat="1" ht="30" customHeight="1">
      <c r="A52" s="364"/>
      <c r="B52" s="369" t="s">
        <v>46</v>
      </c>
      <c r="C52" s="370" t="s">
        <v>583</v>
      </c>
      <c r="D52" s="367">
        <f>SUM(D53:D56)</f>
        <v>0</v>
      </c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</row>
    <row r="53" spans="1:28" s="99" customFormat="1" ht="32.25" customHeight="1">
      <c r="A53" s="360"/>
      <c r="B53" s="371" t="s">
        <v>48</v>
      </c>
      <c r="C53" s="372" t="s">
        <v>656</v>
      </c>
      <c r="D53" s="373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</row>
    <row r="54" spans="1:28" s="99" customFormat="1" ht="33.75" customHeight="1">
      <c r="A54" s="364"/>
      <c r="B54" s="371" t="s">
        <v>50</v>
      </c>
      <c r="C54" s="372" t="s">
        <v>657</v>
      </c>
      <c r="D54" s="373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</row>
    <row r="55" spans="1:28" s="99" customFormat="1" ht="30.75" customHeight="1">
      <c r="A55" s="364"/>
      <c r="B55" s="371" t="s">
        <v>52</v>
      </c>
      <c r="C55" s="372" t="s">
        <v>658</v>
      </c>
      <c r="D55" s="373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</row>
    <row r="56" spans="1:28" s="99" customFormat="1" ht="32.25" customHeight="1" thickBot="1">
      <c r="A56" s="374"/>
      <c r="B56" s="375" t="s">
        <v>54</v>
      </c>
      <c r="C56" s="376" t="s">
        <v>659</v>
      </c>
      <c r="D56" s="373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</row>
    <row r="57" spans="1:28" s="99" customFormat="1" ht="34.5" customHeight="1">
      <c r="A57" s="360"/>
      <c r="B57" s="361" t="s">
        <v>56</v>
      </c>
      <c r="C57" s="362" t="s">
        <v>660</v>
      </c>
      <c r="D57" s="377">
        <f>+D58+D61+D68+D71+D74+D77+D80+D81+D84+D85</f>
        <v>187462617.26000002</v>
      </c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</row>
    <row r="58" spans="1:28" s="99" customFormat="1" ht="32.25" customHeight="1">
      <c r="A58" s="364"/>
      <c r="B58" s="369" t="s">
        <v>58</v>
      </c>
      <c r="C58" s="370" t="s">
        <v>584</v>
      </c>
      <c r="D58" s="378">
        <f>+D59+D60</f>
        <v>10744889.27</v>
      </c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</row>
    <row r="59" spans="1:28" s="99" customFormat="1" ht="30.75" customHeight="1">
      <c r="A59" s="364"/>
      <c r="B59" s="371" t="s">
        <v>60</v>
      </c>
      <c r="C59" s="372" t="s">
        <v>661</v>
      </c>
      <c r="D59" s="373">
        <v>1485826.26</v>
      </c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</row>
    <row r="60" spans="1:28" s="99" customFormat="1" ht="30.75" customHeight="1">
      <c r="A60" s="364"/>
      <c r="B60" s="371" t="s">
        <v>62</v>
      </c>
      <c r="C60" s="372" t="s">
        <v>662</v>
      </c>
      <c r="D60" s="373">
        <v>9259063.0099999998</v>
      </c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</row>
    <row r="61" spans="1:28" s="99" customFormat="1" ht="34.5" customHeight="1">
      <c r="A61" s="364"/>
      <c r="B61" s="369" t="s">
        <v>64</v>
      </c>
      <c r="C61" s="370" t="s">
        <v>585</v>
      </c>
      <c r="D61" s="378">
        <f>+D62+D65</f>
        <v>132791305.16000003</v>
      </c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</row>
    <row r="62" spans="1:28" s="99" customFormat="1" ht="32.25" customHeight="1">
      <c r="A62" s="364"/>
      <c r="B62" s="371" t="s">
        <v>66</v>
      </c>
      <c r="C62" s="372" t="s">
        <v>663</v>
      </c>
      <c r="D62" s="379">
        <f>+D63-D64</f>
        <v>12472.179999999702</v>
      </c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</row>
    <row r="63" spans="1:28" s="99" customFormat="1" ht="37.5" customHeight="1">
      <c r="A63" s="364"/>
      <c r="B63" s="371" t="s">
        <v>68</v>
      </c>
      <c r="C63" s="372" t="s">
        <v>664</v>
      </c>
      <c r="D63" s="373">
        <v>2527568.0299999998</v>
      </c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</row>
    <row r="64" spans="1:28" s="99" customFormat="1" ht="34.5" customHeight="1">
      <c r="A64" s="364"/>
      <c r="B64" s="371" t="s">
        <v>70</v>
      </c>
      <c r="C64" s="372" t="s">
        <v>665</v>
      </c>
      <c r="D64" s="373">
        <v>2515095.85</v>
      </c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</row>
    <row r="65" spans="1:28" s="99" customFormat="1" ht="34.5" customHeight="1">
      <c r="A65" s="364"/>
      <c r="B65" s="371" t="s">
        <v>72</v>
      </c>
      <c r="C65" s="372" t="s">
        <v>666</v>
      </c>
      <c r="D65" s="379">
        <f>+D66-D67</f>
        <v>132778832.98000002</v>
      </c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</row>
    <row r="66" spans="1:28" s="99" customFormat="1" ht="32.25" customHeight="1">
      <c r="A66" s="364"/>
      <c r="B66" s="371" t="s">
        <v>74</v>
      </c>
      <c r="C66" s="372" t="s">
        <v>667</v>
      </c>
      <c r="D66" s="373">
        <v>327663967.61000001</v>
      </c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</row>
    <row r="67" spans="1:28" s="99" customFormat="1" ht="30" customHeight="1">
      <c r="A67" s="364"/>
      <c r="B67" s="371" t="s">
        <v>76</v>
      </c>
      <c r="C67" s="372" t="s">
        <v>668</v>
      </c>
      <c r="D67" s="373">
        <v>194885134.63</v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</row>
    <row r="68" spans="1:28" s="99" customFormat="1" ht="30.75" customHeight="1">
      <c r="A68" s="364"/>
      <c r="B68" s="369" t="s">
        <v>78</v>
      </c>
      <c r="C68" s="370" t="s">
        <v>586</v>
      </c>
      <c r="D68" s="378">
        <f>+D69-D70</f>
        <v>1159837.58</v>
      </c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</row>
    <row r="69" spans="1:28" s="99" customFormat="1" ht="30.75" customHeight="1">
      <c r="A69" s="364"/>
      <c r="B69" s="371" t="s">
        <v>80</v>
      </c>
      <c r="C69" s="372" t="s">
        <v>669</v>
      </c>
      <c r="D69" s="373">
        <v>16239497.18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</row>
    <row r="70" spans="1:28" s="99" customFormat="1" ht="32.25" customHeight="1">
      <c r="A70" s="364"/>
      <c r="B70" s="371" t="s">
        <v>82</v>
      </c>
      <c r="C70" s="372" t="s">
        <v>670</v>
      </c>
      <c r="D70" s="373">
        <v>15079659.6</v>
      </c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</row>
    <row r="71" spans="1:28" s="99" customFormat="1" ht="32.25" customHeight="1">
      <c r="A71" s="364"/>
      <c r="B71" s="369" t="s">
        <v>84</v>
      </c>
      <c r="C71" s="370" t="s">
        <v>587</v>
      </c>
      <c r="D71" s="378">
        <f>+D72-D73</f>
        <v>14308366.969999984</v>
      </c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</row>
    <row r="72" spans="1:28" s="99" customFormat="1" ht="32.25" customHeight="1">
      <c r="A72" s="364"/>
      <c r="B72" s="371" t="s">
        <v>86</v>
      </c>
      <c r="C72" s="372" t="s">
        <v>671</v>
      </c>
      <c r="D72" s="373">
        <f>135358697.26+109800</f>
        <v>135468497.25999999</v>
      </c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</row>
    <row r="73" spans="1:28" s="99" customFormat="1" ht="32.25" customHeight="1">
      <c r="A73" s="364"/>
      <c r="B73" s="371" t="s">
        <v>88</v>
      </c>
      <c r="C73" s="372" t="s">
        <v>672</v>
      </c>
      <c r="D73" s="373">
        <v>121160130.29000001</v>
      </c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</row>
    <row r="74" spans="1:28" s="99" customFormat="1" ht="24.9" customHeight="1">
      <c r="A74" s="364"/>
      <c r="B74" s="369" t="s">
        <v>90</v>
      </c>
      <c r="C74" s="370" t="s">
        <v>588</v>
      </c>
      <c r="D74" s="378">
        <f>+D75-D76</f>
        <v>3037374.2100000009</v>
      </c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</row>
    <row r="75" spans="1:28" s="99" customFormat="1" ht="32.25" customHeight="1">
      <c r="A75" s="364"/>
      <c r="B75" s="371" t="s">
        <v>92</v>
      </c>
      <c r="C75" s="372" t="s">
        <v>673</v>
      </c>
      <c r="D75" s="373">
        <v>19544553.440000001</v>
      </c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</row>
    <row r="76" spans="1:28" s="99" customFormat="1" ht="27" customHeight="1">
      <c r="A76" s="364"/>
      <c r="B76" s="371" t="s">
        <v>94</v>
      </c>
      <c r="C76" s="372" t="s">
        <v>674</v>
      </c>
      <c r="D76" s="373">
        <v>16507179.23</v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</row>
    <row r="77" spans="1:28" s="99" customFormat="1" ht="32.25" customHeight="1">
      <c r="A77" s="364"/>
      <c r="B77" s="369" t="s">
        <v>96</v>
      </c>
      <c r="C77" s="370" t="s">
        <v>589</v>
      </c>
      <c r="D77" s="379">
        <f>+D78-D79</f>
        <v>167029.20999999996</v>
      </c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</row>
    <row r="78" spans="1:28" s="99" customFormat="1" ht="30" customHeight="1">
      <c r="A78" s="364"/>
      <c r="B78" s="371" t="s">
        <v>98</v>
      </c>
      <c r="C78" s="372" t="s">
        <v>675</v>
      </c>
      <c r="D78" s="373">
        <v>753288.64</v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</row>
    <row r="79" spans="1:28" s="99" customFormat="1" ht="26.25" customHeight="1">
      <c r="A79" s="364"/>
      <c r="B79" s="371" t="s">
        <v>100</v>
      </c>
      <c r="C79" s="372" t="s">
        <v>676</v>
      </c>
      <c r="D79" s="373">
        <v>586259.43000000005</v>
      </c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</row>
    <row r="80" spans="1:28" s="99" customFormat="1" ht="30" customHeight="1">
      <c r="A80" s="364"/>
      <c r="B80" s="369" t="s">
        <v>102</v>
      </c>
      <c r="C80" s="370" t="s">
        <v>590</v>
      </c>
      <c r="D80" s="367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</row>
    <row r="81" spans="1:28" s="99" customFormat="1" ht="30" customHeight="1">
      <c r="A81" s="364"/>
      <c r="B81" s="369" t="s">
        <v>104</v>
      </c>
      <c r="C81" s="370" t="s">
        <v>591</v>
      </c>
      <c r="D81" s="378">
        <f>+D82-D83</f>
        <v>1779936.4800000004</v>
      </c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</row>
    <row r="82" spans="1:28" s="99" customFormat="1" ht="27.75" customHeight="1">
      <c r="A82" s="364"/>
      <c r="B82" s="371" t="s">
        <v>105</v>
      </c>
      <c r="C82" s="372" t="s">
        <v>677</v>
      </c>
      <c r="D82" s="373">
        <v>15385128.33</v>
      </c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</row>
    <row r="83" spans="1:28" s="99" customFormat="1" ht="30.75" customHeight="1">
      <c r="A83" s="364"/>
      <c r="B83" s="371" t="s">
        <v>106</v>
      </c>
      <c r="C83" s="372" t="s">
        <v>678</v>
      </c>
      <c r="D83" s="373">
        <v>13605191.85</v>
      </c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</row>
    <row r="84" spans="1:28" s="99" customFormat="1" ht="30.75" customHeight="1">
      <c r="A84" s="364"/>
      <c r="B84" s="369" t="s">
        <v>107</v>
      </c>
      <c r="C84" s="370" t="s">
        <v>592</v>
      </c>
      <c r="D84" s="367">
        <v>23473878.379999999</v>
      </c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</row>
    <row r="85" spans="1:28" s="99" customFormat="1" ht="32.25" customHeight="1">
      <c r="A85" s="380"/>
      <c r="B85" s="369" t="s">
        <v>109</v>
      </c>
      <c r="C85" s="370" t="s">
        <v>593</v>
      </c>
      <c r="D85" s="378">
        <f>SUM(D86:D93)</f>
        <v>0</v>
      </c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</row>
    <row r="86" spans="1:28" s="99" customFormat="1" ht="33.75" customHeight="1">
      <c r="A86" s="364"/>
      <c r="B86" s="371" t="s">
        <v>111</v>
      </c>
      <c r="C86" s="372" t="s">
        <v>679</v>
      </c>
      <c r="D86" s="373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</row>
    <row r="87" spans="1:28" s="99" customFormat="1" ht="30.75" customHeight="1">
      <c r="A87" s="364"/>
      <c r="B87" s="371" t="s">
        <v>113</v>
      </c>
      <c r="C87" s="372" t="s">
        <v>680</v>
      </c>
      <c r="D87" s="373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</row>
    <row r="88" spans="1:28" s="99" customFormat="1" ht="33.75" customHeight="1">
      <c r="A88" s="364"/>
      <c r="B88" s="371" t="s">
        <v>115</v>
      </c>
      <c r="C88" s="372" t="s">
        <v>681</v>
      </c>
      <c r="D88" s="373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</row>
    <row r="89" spans="1:28" s="99" customFormat="1" ht="30.75" customHeight="1">
      <c r="A89" s="364"/>
      <c r="B89" s="371" t="s">
        <v>117</v>
      </c>
      <c r="C89" s="372" t="s">
        <v>682</v>
      </c>
      <c r="D89" s="373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</row>
    <row r="90" spans="1:28" s="99" customFormat="1" ht="30.75" customHeight="1">
      <c r="A90" s="364"/>
      <c r="B90" s="371" t="s">
        <v>119</v>
      </c>
      <c r="C90" s="372" t="s">
        <v>683</v>
      </c>
      <c r="D90" s="373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</row>
    <row r="91" spans="1:28" s="99" customFormat="1" ht="30" customHeight="1">
      <c r="A91" s="364"/>
      <c r="B91" s="371" t="s">
        <v>121</v>
      </c>
      <c r="C91" s="372" t="s">
        <v>684</v>
      </c>
      <c r="D91" s="373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</row>
    <row r="92" spans="1:28" s="99" customFormat="1" ht="33.75" customHeight="1">
      <c r="A92" s="364"/>
      <c r="B92" s="371" t="s">
        <v>123</v>
      </c>
      <c r="C92" s="372" t="s">
        <v>685</v>
      </c>
      <c r="D92" s="373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</row>
    <row r="93" spans="1:28" s="99" customFormat="1" ht="33.75" customHeight="1" thickBot="1">
      <c r="A93" s="374"/>
      <c r="B93" s="375" t="s">
        <v>125</v>
      </c>
      <c r="C93" s="376" t="s">
        <v>686</v>
      </c>
      <c r="D93" s="373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</row>
    <row r="94" spans="1:28" s="99" customFormat="1" ht="24.9" customHeight="1">
      <c r="A94" s="360"/>
      <c r="B94" s="361" t="s">
        <v>127</v>
      </c>
      <c r="C94" s="362" t="s">
        <v>687</v>
      </c>
      <c r="D94" s="377">
        <f>+D95+D100</f>
        <v>177135</v>
      </c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</row>
    <row r="95" spans="1:28" s="99" customFormat="1" ht="24.9" customHeight="1">
      <c r="A95" s="364"/>
      <c r="B95" s="369" t="s">
        <v>129</v>
      </c>
      <c r="C95" s="370" t="s">
        <v>594</v>
      </c>
      <c r="D95" s="379">
        <f>SUM(D96:D99)</f>
        <v>0</v>
      </c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</row>
    <row r="96" spans="1:28" s="99" customFormat="1" ht="24.9" customHeight="1">
      <c r="A96" s="364"/>
      <c r="B96" s="371" t="s">
        <v>131</v>
      </c>
      <c r="C96" s="372" t="s">
        <v>688</v>
      </c>
      <c r="D96" s="373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</row>
    <row r="97" spans="1:28" s="99" customFormat="1" ht="24.9" customHeight="1">
      <c r="A97" s="364"/>
      <c r="B97" s="371" t="s">
        <v>133</v>
      </c>
      <c r="C97" s="372" t="s">
        <v>689</v>
      </c>
      <c r="D97" s="373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</row>
    <row r="98" spans="1:28" s="99" customFormat="1" ht="24.9" customHeight="1">
      <c r="A98" s="364"/>
      <c r="B98" s="371" t="s">
        <v>135</v>
      </c>
      <c r="C98" s="372" t="s">
        <v>690</v>
      </c>
      <c r="D98" s="373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</row>
    <row r="99" spans="1:28" s="99" customFormat="1" ht="24.9" customHeight="1">
      <c r="A99" s="364"/>
      <c r="B99" s="371" t="s">
        <v>137</v>
      </c>
      <c r="C99" s="372" t="s">
        <v>691</v>
      </c>
      <c r="D99" s="373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</row>
    <row r="100" spans="1:28" s="99" customFormat="1" ht="24.9" customHeight="1">
      <c r="A100" s="364"/>
      <c r="B100" s="369" t="s">
        <v>139</v>
      </c>
      <c r="C100" s="370" t="s">
        <v>595</v>
      </c>
      <c r="D100" s="378">
        <f>+D101+D102</f>
        <v>177135</v>
      </c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</row>
    <row r="101" spans="1:28" s="99" customFormat="1" ht="24.9" customHeight="1">
      <c r="A101" s="364"/>
      <c r="B101" s="371" t="s">
        <v>141</v>
      </c>
      <c r="C101" s="372" t="s">
        <v>692</v>
      </c>
      <c r="D101" s="373">
        <v>177135</v>
      </c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</row>
    <row r="102" spans="1:28" s="99" customFormat="1" ht="24.9" customHeight="1">
      <c r="A102" s="364"/>
      <c r="B102" s="371" t="s">
        <v>143</v>
      </c>
      <c r="C102" s="372" t="s">
        <v>693</v>
      </c>
      <c r="D102" s="379">
        <f>SUM(D103:D106)</f>
        <v>0</v>
      </c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</row>
    <row r="103" spans="1:28" s="99" customFormat="1" ht="24.9" customHeight="1">
      <c r="A103" s="364"/>
      <c r="B103" s="371" t="s">
        <v>145</v>
      </c>
      <c r="C103" s="372" t="s">
        <v>596</v>
      </c>
      <c r="D103" s="373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</row>
    <row r="104" spans="1:28" s="99" customFormat="1" ht="24.9" customHeight="1">
      <c r="A104" s="364"/>
      <c r="B104" s="371" t="s">
        <v>147</v>
      </c>
      <c r="C104" s="372" t="s">
        <v>597</v>
      </c>
      <c r="D104" s="373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</row>
    <row r="105" spans="1:28" s="99" customFormat="1" ht="24.9" customHeight="1">
      <c r="A105" s="364"/>
      <c r="B105" s="371" t="s">
        <v>149</v>
      </c>
      <c r="C105" s="372" t="s">
        <v>598</v>
      </c>
      <c r="D105" s="373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</row>
    <row r="106" spans="1:28" s="99" customFormat="1" ht="24.9" customHeight="1" thickBot="1">
      <c r="A106" s="374"/>
      <c r="B106" s="375" t="s">
        <v>151</v>
      </c>
      <c r="C106" s="376" t="s">
        <v>599</v>
      </c>
      <c r="D106" s="373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</row>
    <row r="107" spans="1:28" s="99" customFormat="1" ht="24.9" customHeight="1">
      <c r="A107" s="360"/>
      <c r="B107" s="361" t="s">
        <v>152</v>
      </c>
      <c r="C107" s="362" t="s">
        <v>826</v>
      </c>
      <c r="D107" s="377">
        <f>+D108+D127+D191+D194</f>
        <v>311057257.86000001</v>
      </c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</row>
    <row r="108" spans="1:28" s="99" customFormat="1" ht="33.75" customHeight="1">
      <c r="A108" s="364"/>
      <c r="B108" s="365" t="s">
        <v>154</v>
      </c>
      <c r="C108" s="366" t="s">
        <v>825</v>
      </c>
      <c r="D108" s="378">
        <f>+D109+D119</f>
        <v>19575852.969999999</v>
      </c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</row>
    <row r="109" spans="1:28" s="99" customFormat="1" ht="34.5" customHeight="1">
      <c r="A109" s="364"/>
      <c r="B109" s="369" t="s">
        <v>156</v>
      </c>
      <c r="C109" s="370" t="s">
        <v>600</v>
      </c>
      <c r="D109" s="378">
        <f>SUM(D110:D118)</f>
        <v>19477892.23</v>
      </c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</row>
    <row r="110" spans="1:28" s="99" customFormat="1" ht="33.75" customHeight="1">
      <c r="A110" s="364"/>
      <c r="B110" s="371" t="s">
        <v>158</v>
      </c>
      <c r="C110" s="372" t="s">
        <v>824</v>
      </c>
      <c r="D110" s="373">
        <v>10883143.5</v>
      </c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</row>
    <row r="111" spans="1:28" s="99" customFormat="1" ht="33.75" customHeight="1">
      <c r="A111" s="364"/>
      <c r="B111" s="371" t="s">
        <v>160</v>
      </c>
      <c r="C111" s="372" t="s">
        <v>823</v>
      </c>
      <c r="D111" s="373">
        <v>0</v>
      </c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</row>
    <row r="112" spans="1:28" s="99" customFormat="1" ht="32.25" customHeight="1">
      <c r="A112" s="364"/>
      <c r="B112" s="371" t="s">
        <v>162</v>
      </c>
      <c r="C112" s="372" t="s">
        <v>822</v>
      </c>
      <c r="D112" s="373">
        <v>8523718.1699999999</v>
      </c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</row>
    <row r="113" spans="1:28" s="99" customFormat="1" ht="34.5" customHeight="1">
      <c r="A113" s="364"/>
      <c r="B113" s="371" t="s">
        <v>164</v>
      </c>
      <c r="C113" s="372" t="s">
        <v>821</v>
      </c>
      <c r="D113" s="373">
        <v>9961.69</v>
      </c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</row>
    <row r="114" spans="1:28" s="99" customFormat="1" ht="30.75" customHeight="1">
      <c r="A114" s="364"/>
      <c r="B114" s="371" t="s">
        <v>166</v>
      </c>
      <c r="C114" s="372" t="s">
        <v>820</v>
      </c>
      <c r="D114" s="373">
        <v>1679.74</v>
      </c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</row>
    <row r="115" spans="1:28" s="99" customFormat="1" ht="30" customHeight="1">
      <c r="A115" s="364"/>
      <c r="B115" s="371" t="s">
        <v>168</v>
      </c>
      <c r="C115" s="372" t="s">
        <v>819</v>
      </c>
      <c r="D115" s="373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</row>
    <row r="116" spans="1:28" s="99" customFormat="1" ht="28.5" customHeight="1">
      <c r="A116" s="381"/>
      <c r="B116" s="371" t="s">
        <v>170</v>
      </c>
      <c r="C116" s="372" t="s">
        <v>818</v>
      </c>
      <c r="D116" s="373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</row>
    <row r="117" spans="1:28" s="99" customFormat="1" ht="30.75" customHeight="1">
      <c r="A117" s="364"/>
      <c r="B117" s="371" t="s">
        <v>171</v>
      </c>
      <c r="C117" s="372" t="s">
        <v>817</v>
      </c>
      <c r="D117" s="373">
        <v>59389.13</v>
      </c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</row>
    <row r="118" spans="1:28" s="99" customFormat="1" ht="32.25" customHeight="1">
      <c r="A118" s="364"/>
      <c r="B118" s="371" t="s">
        <v>173</v>
      </c>
      <c r="C118" s="372" t="s">
        <v>816</v>
      </c>
      <c r="D118" s="373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</row>
    <row r="119" spans="1:28" s="99" customFormat="1" ht="24.9" customHeight="1">
      <c r="A119" s="364"/>
      <c r="B119" s="369" t="s">
        <v>175</v>
      </c>
      <c r="C119" s="370" t="s">
        <v>601</v>
      </c>
      <c r="D119" s="378">
        <f>SUM(D120:D126)</f>
        <v>97960.74</v>
      </c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</row>
    <row r="120" spans="1:28" s="99" customFormat="1" ht="30.75" customHeight="1">
      <c r="A120" s="364"/>
      <c r="B120" s="371" t="s">
        <v>177</v>
      </c>
      <c r="C120" s="372" t="s">
        <v>815</v>
      </c>
      <c r="D120" s="373">
        <v>0</v>
      </c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</row>
    <row r="121" spans="1:28" s="99" customFormat="1" ht="30.75" customHeight="1">
      <c r="A121" s="364"/>
      <c r="B121" s="371" t="s">
        <v>179</v>
      </c>
      <c r="C121" s="372" t="s">
        <v>814</v>
      </c>
      <c r="D121" s="373">
        <v>50153.31</v>
      </c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</row>
    <row r="122" spans="1:28" s="99" customFormat="1" ht="30.75" customHeight="1">
      <c r="A122" s="364"/>
      <c r="B122" s="371" t="s">
        <v>181</v>
      </c>
      <c r="C122" s="372" t="s">
        <v>813</v>
      </c>
      <c r="D122" s="373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</row>
    <row r="123" spans="1:28" s="99" customFormat="1" ht="30" customHeight="1">
      <c r="A123" s="364"/>
      <c r="B123" s="371" t="s">
        <v>183</v>
      </c>
      <c r="C123" s="372" t="s">
        <v>812</v>
      </c>
      <c r="D123" s="373">
        <v>43225.55</v>
      </c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</row>
    <row r="124" spans="1:28" s="99" customFormat="1" ht="30.75" customHeight="1">
      <c r="A124" s="364"/>
      <c r="B124" s="371" t="s">
        <v>185</v>
      </c>
      <c r="C124" s="372" t="s">
        <v>811</v>
      </c>
      <c r="D124" s="373">
        <v>3238.11</v>
      </c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</row>
    <row r="125" spans="1:28" s="99" customFormat="1" ht="30" customHeight="1">
      <c r="A125" s="364"/>
      <c r="B125" s="371" t="s">
        <v>187</v>
      </c>
      <c r="C125" s="372" t="s">
        <v>810</v>
      </c>
      <c r="D125" s="373">
        <v>1343.77</v>
      </c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</row>
    <row r="126" spans="1:28" s="99" customFormat="1" ht="30.75" customHeight="1" thickBot="1">
      <c r="A126" s="374"/>
      <c r="B126" s="375" t="s">
        <v>189</v>
      </c>
      <c r="C126" s="376" t="s">
        <v>809</v>
      </c>
      <c r="D126" s="373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</row>
    <row r="127" spans="1:28" s="99" customFormat="1" ht="24.9" customHeight="1">
      <c r="A127" s="360"/>
      <c r="B127" s="361" t="s">
        <v>191</v>
      </c>
      <c r="C127" s="362" t="s">
        <v>808</v>
      </c>
      <c r="D127" s="377">
        <f>+D128+D144+D165+D166+D175++D179+D180</f>
        <v>155936599.12</v>
      </c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</row>
    <row r="128" spans="1:28" s="99" customFormat="1" ht="24.9" customHeight="1">
      <c r="A128" s="364"/>
      <c r="B128" s="369" t="s">
        <v>193</v>
      </c>
      <c r="C128" s="370" t="s">
        <v>807</v>
      </c>
      <c r="D128" s="378">
        <f>SUM(D129:D138,D143)</f>
        <v>776</v>
      </c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</row>
    <row r="129" spans="1:28" s="100" customFormat="1" ht="33.75" customHeight="1">
      <c r="A129" s="382" t="s">
        <v>195</v>
      </c>
      <c r="B129" s="383" t="s">
        <v>572</v>
      </c>
      <c r="C129" s="384" t="s">
        <v>602</v>
      </c>
      <c r="D129" s="373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  <c r="AB129" s="286"/>
    </row>
    <row r="130" spans="1:28" s="100" customFormat="1" ht="33.75" customHeight="1">
      <c r="A130" s="382" t="s">
        <v>195</v>
      </c>
      <c r="B130" s="383" t="s">
        <v>198</v>
      </c>
      <c r="C130" s="384" t="s">
        <v>944</v>
      </c>
      <c r="D130" s="373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  <c r="AB130" s="286"/>
    </row>
    <row r="131" spans="1:28" s="100" customFormat="1" ht="33.75" customHeight="1">
      <c r="A131" s="382" t="s">
        <v>200</v>
      </c>
      <c r="B131" s="383" t="s">
        <v>201</v>
      </c>
      <c r="C131" s="384" t="s">
        <v>840</v>
      </c>
      <c r="D131" s="373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  <c r="AA131" s="286"/>
      <c r="AB131" s="286"/>
    </row>
    <row r="132" spans="1:28" s="100" customFormat="1" ht="32.25" customHeight="1">
      <c r="A132" s="385"/>
      <c r="B132" s="383" t="s">
        <v>203</v>
      </c>
      <c r="C132" s="384" t="s">
        <v>841</v>
      </c>
      <c r="D132" s="373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  <c r="X132" s="286"/>
      <c r="Y132" s="286"/>
      <c r="Z132" s="286"/>
      <c r="AA132" s="286"/>
      <c r="AB132" s="286"/>
    </row>
    <row r="133" spans="1:28" s="100" customFormat="1" ht="30" customHeight="1">
      <c r="A133" s="382" t="s">
        <v>195</v>
      </c>
      <c r="B133" s="383" t="s">
        <v>205</v>
      </c>
      <c r="C133" s="384" t="s">
        <v>849</v>
      </c>
      <c r="D133" s="373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86"/>
      <c r="Z133" s="286"/>
      <c r="AA133" s="286"/>
      <c r="AB133" s="286"/>
    </row>
    <row r="134" spans="1:28" s="100" customFormat="1" ht="28.5" customHeight="1">
      <c r="A134" s="382" t="s">
        <v>195</v>
      </c>
      <c r="B134" s="383" t="s">
        <v>207</v>
      </c>
      <c r="C134" s="384" t="s">
        <v>850</v>
      </c>
      <c r="D134" s="373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286"/>
      <c r="Z134" s="286"/>
      <c r="AA134" s="286"/>
      <c r="AB134" s="286"/>
    </row>
    <row r="135" spans="1:28" s="100" customFormat="1" ht="32.25" customHeight="1">
      <c r="A135" s="382" t="s">
        <v>195</v>
      </c>
      <c r="B135" s="383" t="s">
        <v>209</v>
      </c>
      <c r="C135" s="384" t="s">
        <v>851</v>
      </c>
      <c r="D135" s="373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</row>
    <row r="136" spans="1:28" s="106" customFormat="1" ht="30" customHeight="1">
      <c r="A136" s="382" t="s">
        <v>195</v>
      </c>
      <c r="B136" s="383" t="s">
        <v>873</v>
      </c>
      <c r="C136" s="384" t="s">
        <v>890</v>
      </c>
      <c r="D136" s="373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7"/>
      <c r="AB136" s="287"/>
    </row>
    <row r="137" spans="1:28" s="100" customFormat="1" ht="28.5" customHeight="1">
      <c r="A137" s="382" t="s">
        <v>195</v>
      </c>
      <c r="B137" s="383" t="s">
        <v>211</v>
      </c>
      <c r="C137" s="384" t="s">
        <v>891</v>
      </c>
      <c r="D137" s="373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/>
    </row>
    <row r="138" spans="1:28" s="100" customFormat="1" ht="28.5" customHeight="1">
      <c r="A138" s="382"/>
      <c r="B138" s="383" t="s">
        <v>213</v>
      </c>
      <c r="C138" s="384" t="s">
        <v>892</v>
      </c>
      <c r="D138" s="379">
        <f>+D139+D140+D141+D142</f>
        <v>0</v>
      </c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</row>
    <row r="139" spans="1:28" s="100" customFormat="1" ht="28.5" customHeight="1">
      <c r="A139" s="382" t="s">
        <v>195</v>
      </c>
      <c r="B139" s="383" t="s">
        <v>215</v>
      </c>
      <c r="C139" s="384" t="s">
        <v>893</v>
      </c>
      <c r="D139" s="373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6"/>
      <c r="V139" s="286"/>
      <c r="W139" s="286"/>
      <c r="X139" s="286"/>
      <c r="Y139" s="286"/>
      <c r="Z139" s="286"/>
      <c r="AA139" s="286"/>
      <c r="AB139" s="286"/>
    </row>
    <row r="140" spans="1:28" s="100" customFormat="1" ht="33.75" customHeight="1">
      <c r="A140" s="382" t="s">
        <v>195</v>
      </c>
      <c r="B140" s="383" t="s">
        <v>217</v>
      </c>
      <c r="C140" s="384" t="s">
        <v>894</v>
      </c>
      <c r="D140" s="373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</row>
    <row r="141" spans="1:28" s="100" customFormat="1" ht="27" customHeight="1">
      <c r="A141" s="382" t="s">
        <v>195</v>
      </c>
      <c r="B141" s="383" t="s">
        <v>219</v>
      </c>
      <c r="C141" s="384" t="s">
        <v>895</v>
      </c>
      <c r="D141" s="373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</row>
    <row r="142" spans="1:28" s="100" customFormat="1" ht="30.75" customHeight="1">
      <c r="A142" s="382" t="s">
        <v>195</v>
      </c>
      <c r="B142" s="383" t="s">
        <v>221</v>
      </c>
      <c r="C142" s="384" t="s">
        <v>896</v>
      </c>
      <c r="D142" s="373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</row>
    <row r="143" spans="1:28" s="100" customFormat="1" ht="30" customHeight="1">
      <c r="A143" s="382"/>
      <c r="B143" s="383" t="s">
        <v>223</v>
      </c>
      <c r="C143" s="384" t="s">
        <v>897</v>
      </c>
      <c r="D143" s="373">
        <v>776</v>
      </c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</row>
    <row r="144" spans="1:28" s="100" customFormat="1" ht="24.9" customHeight="1">
      <c r="A144" s="382"/>
      <c r="B144" s="386" t="s">
        <v>225</v>
      </c>
      <c r="C144" s="387" t="s">
        <v>806</v>
      </c>
      <c r="D144" s="378">
        <f>+D145+D156+D163+D164</f>
        <v>105371973.38</v>
      </c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</row>
    <row r="145" spans="1:28" s="100" customFormat="1" ht="27" customHeight="1">
      <c r="A145" s="382"/>
      <c r="B145" s="383" t="s">
        <v>227</v>
      </c>
      <c r="C145" s="384" t="s">
        <v>805</v>
      </c>
      <c r="D145" s="379">
        <f>SUM(D146:D155)</f>
        <v>90197091.069999993</v>
      </c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  <c r="AB145" s="286"/>
    </row>
    <row r="146" spans="1:28" s="100" customFormat="1" ht="30.75" customHeight="1">
      <c r="A146" s="382" t="s">
        <v>229</v>
      </c>
      <c r="B146" s="383" t="s">
        <v>234</v>
      </c>
      <c r="C146" s="384" t="s">
        <v>804</v>
      </c>
      <c r="D146" s="379">
        <v>70196532.030000001</v>
      </c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</row>
    <row r="147" spans="1:28" s="100" customFormat="1" ht="44.25" customHeight="1">
      <c r="A147" s="382" t="s">
        <v>236</v>
      </c>
      <c r="B147" s="383" t="s">
        <v>237</v>
      </c>
      <c r="C147" s="384" t="s">
        <v>803</v>
      </c>
      <c r="D147" s="373">
        <v>0</v>
      </c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</row>
    <row r="148" spans="1:28" s="106" customFormat="1" ht="42.75" customHeight="1">
      <c r="A148" s="382" t="s">
        <v>229</v>
      </c>
      <c r="B148" s="383" t="s">
        <v>238</v>
      </c>
      <c r="C148" s="388" t="s">
        <v>802</v>
      </c>
      <c r="D148" s="373">
        <v>0</v>
      </c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</row>
    <row r="149" spans="1:28" s="100" customFormat="1" ht="36" customHeight="1">
      <c r="A149" s="382" t="s">
        <v>229</v>
      </c>
      <c r="B149" s="383" t="s">
        <v>239</v>
      </c>
      <c r="C149" s="384" t="s">
        <v>801</v>
      </c>
      <c r="D149" s="373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</row>
    <row r="150" spans="1:28" s="100" customFormat="1" ht="49.5" customHeight="1">
      <c r="A150" s="382" t="s">
        <v>229</v>
      </c>
      <c r="B150" s="383" t="s">
        <v>241</v>
      </c>
      <c r="C150" s="384" t="s">
        <v>800</v>
      </c>
      <c r="D150" s="373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</row>
    <row r="151" spans="1:28" s="100" customFormat="1" ht="48.75" customHeight="1">
      <c r="A151" s="382" t="s">
        <v>229</v>
      </c>
      <c r="B151" s="383" t="s">
        <v>242</v>
      </c>
      <c r="C151" s="384" t="s">
        <v>799</v>
      </c>
      <c r="D151" s="373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</row>
    <row r="152" spans="1:28" s="100" customFormat="1" ht="34.5" customHeight="1">
      <c r="A152" s="382" t="s">
        <v>229</v>
      </c>
      <c r="B152" s="383" t="s">
        <v>243</v>
      </c>
      <c r="C152" s="384" t="s">
        <v>798</v>
      </c>
      <c r="D152" s="373">
        <v>19073868.539999999</v>
      </c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</row>
    <row r="153" spans="1:28" s="106" customFormat="1" ht="46.5" customHeight="1">
      <c r="A153" s="389" t="s">
        <v>229</v>
      </c>
      <c r="B153" s="383" t="s">
        <v>874</v>
      </c>
      <c r="C153" s="388" t="s">
        <v>887</v>
      </c>
      <c r="D153" s="373">
        <v>761090.5</v>
      </c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7"/>
      <c r="AB153" s="287"/>
    </row>
    <row r="154" spans="1:28" s="100" customFormat="1" ht="34.5" customHeight="1">
      <c r="A154" s="389" t="s">
        <v>229</v>
      </c>
      <c r="B154" s="383" t="s">
        <v>245</v>
      </c>
      <c r="C154" s="388" t="s">
        <v>888</v>
      </c>
      <c r="D154" s="373">
        <v>165600</v>
      </c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</row>
    <row r="155" spans="1:28" s="106" customFormat="1" ht="47.25" customHeight="1">
      <c r="A155" s="389" t="s">
        <v>229</v>
      </c>
      <c r="B155" s="383" t="s">
        <v>883</v>
      </c>
      <c r="C155" s="388" t="s">
        <v>889</v>
      </c>
      <c r="D155" s="373">
        <v>0</v>
      </c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  <c r="AA155" s="287"/>
      <c r="AB155" s="287"/>
    </row>
    <row r="156" spans="1:28" s="99" customFormat="1" ht="41.25" customHeight="1">
      <c r="A156" s="390"/>
      <c r="B156" s="371" t="s">
        <v>247</v>
      </c>
      <c r="C156" s="391" t="s">
        <v>704</v>
      </c>
      <c r="D156" s="379">
        <f>SUM(D157:D162)</f>
        <v>15174882.310000001</v>
      </c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</row>
    <row r="157" spans="1:28" s="99" customFormat="1" ht="48" customHeight="1">
      <c r="A157" s="392" t="s">
        <v>229</v>
      </c>
      <c r="B157" s="371" t="s">
        <v>249</v>
      </c>
      <c r="C157" s="391" t="s">
        <v>603</v>
      </c>
      <c r="D157" s="373">
        <v>15174882.310000001</v>
      </c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</row>
    <row r="158" spans="1:28" s="99" customFormat="1" ht="42" customHeight="1">
      <c r="A158" s="392" t="s">
        <v>229</v>
      </c>
      <c r="B158" s="371" t="s">
        <v>250</v>
      </c>
      <c r="C158" s="391" t="s">
        <v>604</v>
      </c>
      <c r="D158" s="373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</row>
    <row r="159" spans="1:28" s="99" customFormat="1" ht="45.75" customHeight="1">
      <c r="A159" s="392" t="s">
        <v>229</v>
      </c>
      <c r="B159" s="371" t="s">
        <v>252</v>
      </c>
      <c r="C159" s="391" t="s">
        <v>605</v>
      </c>
      <c r="D159" s="373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  <c r="AA159" s="285"/>
      <c r="AB159" s="285"/>
    </row>
    <row r="160" spans="1:28" s="99" customFormat="1" ht="64.5" customHeight="1">
      <c r="A160" s="389" t="s">
        <v>229</v>
      </c>
      <c r="B160" s="383" t="s">
        <v>829</v>
      </c>
      <c r="C160" s="388" t="s">
        <v>837</v>
      </c>
      <c r="D160" s="373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</row>
    <row r="161" spans="1:28" s="99" customFormat="1" ht="33.75" customHeight="1">
      <c r="A161" s="389" t="s">
        <v>229</v>
      </c>
      <c r="B161" s="383" t="s">
        <v>254</v>
      </c>
      <c r="C161" s="388" t="s">
        <v>830</v>
      </c>
      <c r="D161" s="373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  <c r="AA161" s="285"/>
      <c r="AB161" s="285"/>
    </row>
    <row r="162" spans="1:28" s="99" customFormat="1" ht="45.75" customHeight="1">
      <c r="A162" s="389" t="s">
        <v>229</v>
      </c>
      <c r="B162" s="383" t="s">
        <v>256</v>
      </c>
      <c r="C162" s="388" t="s">
        <v>831</v>
      </c>
      <c r="D162" s="373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285"/>
      <c r="Y162" s="285"/>
      <c r="Z162" s="285"/>
      <c r="AA162" s="285"/>
      <c r="AB162" s="285"/>
    </row>
    <row r="163" spans="1:28" s="107" customFormat="1" ht="34.5" customHeight="1">
      <c r="A163" s="393"/>
      <c r="B163" s="371" t="s">
        <v>876</v>
      </c>
      <c r="C163" s="391" t="s">
        <v>899</v>
      </c>
      <c r="D163" s="373"/>
      <c r="E163" s="288"/>
      <c r="F163" s="288"/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  <c r="X163" s="288"/>
      <c r="Y163" s="288"/>
      <c r="Z163" s="288"/>
      <c r="AA163" s="288"/>
      <c r="AB163" s="288"/>
    </row>
    <row r="164" spans="1:28" s="107" customFormat="1" ht="46.5" customHeight="1">
      <c r="A164" s="393" t="s">
        <v>229</v>
      </c>
      <c r="B164" s="371" t="s">
        <v>877</v>
      </c>
      <c r="C164" s="391" t="s">
        <v>898</v>
      </c>
      <c r="D164" s="373"/>
      <c r="E164" s="288"/>
      <c r="F164" s="288"/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  <c r="V164" s="288"/>
      <c r="W164" s="288"/>
      <c r="X164" s="288"/>
      <c r="Y164" s="288"/>
      <c r="Z164" s="288"/>
      <c r="AA164" s="288"/>
      <c r="AB164" s="288"/>
    </row>
    <row r="165" spans="1:28" s="99" customFormat="1" ht="34.5" customHeight="1">
      <c r="A165" s="364"/>
      <c r="B165" s="369" t="s">
        <v>257</v>
      </c>
      <c r="C165" s="370" t="s">
        <v>797</v>
      </c>
      <c r="D165" s="373">
        <v>26190.39</v>
      </c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</row>
    <row r="166" spans="1:28" s="99" customFormat="1" ht="38.25" customHeight="1">
      <c r="A166" s="394"/>
      <c r="B166" s="369" t="s">
        <v>259</v>
      </c>
      <c r="C166" s="370" t="s">
        <v>606</v>
      </c>
      <c r="D166" s="378">
        <f>+D167+D171+D172+D173+D174</f>
        <v>9885439.7700000014</v>
      </c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</row>
    <row r="167" spans="1:28" s="99" customFormat="1" ht="37.5" customHeight="1">
      <c r="A167" s="364"/>
      <c r="B167" s="371" t="s">
        <v>261</v>
      </c>
      <c r="C167" s="372" t="s">
        <v>705</v>
      </c>
      <c r="D167" s="379">
        <f>+D168+D169+D170</f>
        <v>9812172.8000000007</v>
      </c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  <c r="AB167" s="285"/>
    </row>
    <row r="168" spans="1:28" s="99" customFormat="1" ht="48" customHeight="1">
      <c r="A168" s="364" t="s">
        <v>236</v>
      </c>
      <c r="B168" s="371" t="s">
        <v>263</v>
      </c>
      <c r="C168" s="372" t="s">
        <v>607</v>
      </c>
      <c r="D168" s="373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</row>
    <row r="169" spans="1:28" s="99" customFormat="1" ht="45" customHeight="1">
      <c r="A169" s="382" t="s">
        <v>236</v>
      </c>
      <c r="B169" s="383" t="s">
        <v>264</v>
      </c>
      <c r="C169" s="384" t="s">
        <v>608</v>
      </c>
      <c r="D169" s="373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</row>
    <row r="170" spans="1:28" s="99" customFormat="1" ht="45.75" customHeight="1">
      <c r="A170" s="382" t="s">
        <v>236</v>
      </c>
      <c r="B170" s="383" t="s">
        <v>265</v>
      </c>
      <c r="C170" s="384" t="s">
        <v>609</v>
      </c>
      <c r="D170" s="373">
        <v>9812172.8000000007</v>
      </c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</row>
    <row r="171" spans="1:28" s="99" customFormat="1" ht="34.5" customHeight="1">
      <c r="A171" s="382" t="s">
        <v>229</v>
      </c>
      <c r="B171" s="383" t="s">
        <v>266</v>
      </c>
      <c r="C171" s="384" t="s">
        <v>706</v>
      </c>
      <c r="D171" s="373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  <c r="AA171" s="285"/>
      <c r="AB171" s="285"/>
    </row>
    <row r="172" spans="1:28" s="99" customFormat="1" ht="48.75" customHeight="1">
      <c r="A172" s="382" t="s">
        <v>229</v>
      </c>
      <c r="B172" s="383" t="s">
        <v>832</v>
      </c>
      <c r="C172" s="384" t="s">
        <v>838</v>
      </c>
      <c r="D172" s="373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  <c r="AB172" s="285"/>
    </row>
    <row r="173" spans="1:28" s="99" customFormat="1" ht="34.5" customHeight="1">
      <c r="A173" s="382" t="s">
        <v>195</v>
      </c>
      <c r="B173" s="383" t="s">
        <v>268</v>
      </c>
      <c r="C173" s="384" t="s">
        <v>833</v>
      </c>
      <c r="D173" s="373">
        <v>73266.97</v>
      </c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</row>
    <row r="174" spans="1:28" s="99" customFormat="1" ht="48" customHeight="1">
      <c r="A174" s="389" t="s">
        <v>236</v>
      </c>
      <c r="B174" s="383" t="s">
        <v>885</v>
      </c>
      <c r="C174" s="395" t="s">
        <v>908</v>
      </c>
      <c r="D174" s="373"/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  <c r="AB174" s="285"/>
    </row>
    <row r="175" spans="1:28" s="99" customFormat="1" ht="30" customHeight="1">
      <c r="A175" s="364"/>
      <c r="B175" s="369" t="s">
        <v>270</v>
      </c>
      <c r="C175" s="370" t="s">
        <v>610</v>
      </c>
      <c r="D175" s="379">
        <f>+D176+D177+D178</f>
        <v>0</v>
      </c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  <c r="AA175" s="285"/>
      <c r="AB175" s="285"/>
    </row>
    <row r="176" spans="1:28" s="99" customFormat="1" ht="32.25" customHeight="1">
      <c r="A176" s="364"/>
      <c r="B176" s="371" t="s">
        <v>272</v>
      </c>
      <c r="C176" s="372" t="s">
        <v>707</v>
      </c>
      <c r="D176" s="373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  <c r="AA176" s="285"/>
      <c r="AB176" s="285"/>
    </row>
    <row r="177" spans="1:28" s="99" customFormat="1" ht="36" customHeight="1">
      <c r="A177" s="364"/>
      <c r="B177" s="371" t="s">
        <v>274</v>
      </c>
      <c r="C177" s="372" t="s">
        <v>708</v>
      </c>
      <c r="D177" s="373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</row>
    <row r="178" spans="1:28" s="99" customFormat="1" ht="33.75" customHeight="1">
      <c r="A178" s="364"/>
      <c r="B178" s="371" t="s">
        <v>276</v>
      </c>
      <c r="C178" s="372" t="s">
        <v>709</v>
      </c>
      <c r="D178" s="373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5"/>
    </row>
    <row r="179" spans="1:28" s="99" customFormat="1" ht="30.75" customHeight="1">
      <c r="A179" s="364"/>
      <c r="B179" s="369" t="s">
        <v>278</v>
      </c>
      <c r="C179" s="370" t="s">
        <v>611</v>
      </c>
      <c r="D179" s="373"/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  <c r="AB179" s="285"/>
    </row>
    <row r="180" spans="1:28" s="99" customFormat="1" ht="30.75" customHeight="1">
      <c r="A180" s="364"/>
      <c r="B180" s="369" t="s">
        <v>280</v>
      </c>
      <c r="C180" s="370" t="s">
        <v>612</v>
      </c>
      <c r="D180" s="378">
        <f>SUM(D181,D182,D183,D184,D185,D188)</f>
        <v>40652219.579999998</v>
      </c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</row>
    <row r="181" spans="1:28" s="99" customFormat="1" ht="30.75" customHeight="1">
      <c r="A181" s="364"/>
      <c r="B181" s="371" t="s">
        <v>282</v>
      </c>
      <c r="C181" s="372" t="s">
        <v>710</v>
      </c>
      <c r="D181" s="373">
        <v>3522217.01</v>
      </c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</row>
    <row r="182" spans="1:28" s="99" customFormat="1" ht="34.5" customHeight="1">
      <c r="A182" s="364"/>
      <c r="B182" s="371" t="s">
        <v>284</v>
      </c>
      <c r="C182" s="372" t="s">
        <v>711</v>
      </c>
      <c r="D182" s="373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5"/>
    </row>
    <row r="183" spans="1:28" s="99" customFormat="1" ht="32.25" customHeight="1">
      <c r="A183" s="364"/>
      <c r="B183" s="371" t="s">
        <v>286</v>
      </c>
      <c r="C183" s="372" t="s">
        <v>712</v>
      </c>
      <c r="D183" s="373">
        <v>35954687.030000001</v>
      </c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</row>
    <row r="184" spans="1:28" s="99" customFormat="1" ht="33.75" customHeight="1">
      <c r="A184" s="364"/>
      <c r="B184" s="371" t="s">
        <v>288</v>
      </c>
      <c r="C184" s="372" t="s">
        <v>713</v>
      </c>
      <c r="D184" s="373"/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285"/>
      <c r="Z184" s="285"/>
      <c r="AA184" s="285"/>
      <c r="AB184" s="285"/>
    </row>
    <row r="185" spans="1:28" s="99" customFormat="1" ht="30.75" customHeight="1">
      <c r="A185" s="364"/>
      <c r="B185" s="371" t="s">
        <v>290</v>
      </c>
      <c r="C185" s="372" t="s">
        <v>900</v>
      </c>
      <c r="D185" s="373">
        <f>SUM(D186:D187)</f>
        <v>1175315.54</v>
      </c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</row>
    <row r="186" spans="1:28" s="99" customFormat="1" ht="32.25" customHeight="1">
      <c r="A186" s="360"/>
      <c r="B186" s="396" t="s">
        <v>881</v>
      </c>
      <c r="C186" s="397" t="s">
        <v>923</v>
      </c>
      <c r="D186" s="373">
        <v>1175315.54</v>
      </c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285"/>
      <c r="AB186" s="285"/>
    </row>
    <row r="187" spans="1:28" s="99" customFormat="1" ht="33.75" customHeight="1">
      <c r="A187" s="364"/>
      <c r="B187" s="398" t="s">
        <v>882</v>
      </c>
      <c r="C187" s="399" t="s">
        <v>929</v>
      </c>
      <c r="D187" s="373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</row>
    <row r="188" spans="1:28" s="99" customFormat="1" ht="45" customHeight="1">
      <c r="A188" s="364"/>
      <c r="B188" s="396" t="s">
        <v>903</v>
      </c>
      <c r="C188" s="399" t="s">
        <v>937</v>
      </c>
      <c r="D188" s="373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5"/>
      <c r="AA188" s="285"/>
      <c r="AB188" s="285"/>
    </row>
    <row r="189" spans="1:28" s="99" customFormat="1" ht="44.25" customHeight="1">
      <c r="A189" s="360"/>
      <c r="B189" s="396" t="s">
        <v>925</v>
      </c>
      <c r="C189" s="399" t="s">
        <v>924</v>
      </c>
      <c r="D189" s="373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</row>
    <row r="190" spans="1:28" s="99" customFormat="1" ht="36" customHeight="1">
      <c r="A190" s="364"/>
      <c r="B190" s="396" t="s">
        <v>926</v>
      </c>
      <c r="C190" s="399" t="s">
        <v>927</v>
      </c>
      <c r="D190" s="373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  <c r="AB190" s="285"/>
    </row>
    <row r="191" spans="1:28" s="99" customFormat="1" ht="44.4">
      <c r="A191" s="360"/>
      <c r="B191" s="400" t="s">
        <v>292</v>
      </c>
      <c r="C191" s="401" t="s">
        <v>796</v>
      </c>
      <c r="D191" s="402">
        <f>+D192+D193</f>
        <v>0</v>
      </c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</row>
    <row r="192" spans="1:28" s="99" customFormat="1" ht="33.75" customHeight="1">
      <c r="A192" s="364"/>
      <c r="B192" s="369" t="s">
        <v>294</v>
      </c>
      <c r="C192" s="370" t="s">
        <v>795</v>
      </c>
      <c r="D192" s="373"/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</row>
    <row r="193" spans="1:28" s="99" customFormat="1" ht="30.75" customHeight="1" thickBot="1">
      <c r="A193" s="374"/>
      <c r="B193" s="403" t="s">
        <v>296</v>
      </c>
      <c r="C193" s="404" t="s">
        <v>794</v>
      </c>
      <c r="D193" s="373"/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</row>
    <row r="194" spans="1:28" s="99" customFormat="1" ht="30" customHeight="1">
      <c r="A194" s="360"/>
      <c r="B194" s="361" t="s">
        <v>298</v>
      </c>
      <c r="C194" s="362" t="s">
        <v>793</v>
      </c>
      <c r="D194" s="377">
        <f>+D195+D196+D197+D198</f>
        <v>135544805.76999998</v>
      </c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  <c r="AA194" s="285"/>
      <c r="AB194" s="285"/>
    </row>
    <row r="195" spans="1:28" s="99" customFormat="1" ht="34.5" customHeight="1">
      <c r="A195" s="364"/>
      <c r="B195" s="369" t="s">
        <v>300</v>
      </c>
      <c r="C195" s="370" t="s">
        <v>792</v>
      </c>
      <c r="D195" s="373">
        <v>28261.87</v>
      </c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  <c r="AA195" s="285"/>
      <c r="AB195" s="285"/>
    </row>
    <row r="196" spans="1:28" s="99" customFormat="1" ht="33.75" customHeight="1">
      <c r="A196" s="364"/>
      <c r="B196" s="369" t="s">
        <v>302</v>
      </c>
      <c r="C196" s="370" t="s">
        <v>791</v>
      </c>
      <c r="D196" s="373">
        <v>135483421.22999999</v>
      </c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  <c r="AA196" s="285"/>
      <c r="AB196" s="285"/>
    </row>
    <row r="197" spans="1:28" s="99" customFormat="1" ht="30" customHeight="1">
      <c r="A197" s="364"/>
      <c r="B197" s="369" t="s">
        <v>304</v>
      </c>
      <c r="C197" s="370" t="s">
        <v>613</v>
      </c>
      <c r="D197" s="373"/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  <c r="AA197" s="285"/>
      <c r="AB197" s="285"/>
    </row>
    <row r="198" spans="1:28" s="99" customFormat="1" ht="30.75" customHeight="1" thickBot="1">
      <c r="A198" s="374"/>
      <c r="B198" s="403" t="s">
        <v>306</v>
      </c>
      <c r="C198" s="404" t="s">
        <v>614</v>
      </c>
      <c r="D198" s="373">
        <v>33122.67</v>
      </c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  <c r="AA198" s="285"/>
      <c r="AB198" s="285"/>
    </row>
    <row r="199" spans="1:28" s="99" customFormat="1" ht="33.75" customHeight="1">
      <c r="A199" s="360"/>
      <c r="B199" s="361" t="s">
        <v>308</v>
      </c>
      <c r="C199" s="362" t="s">
        <v>790</v>
      </c>
      <c r="D199" s="377">
        <f>+D200+D203</f>
        <v>15178.45</v>
      </c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  <c r="AA199" s="285"/>
      <c r="AB199" s="285"/>
    </row>
    <row r="200" spans="1:28" s="99" customFormat="1" ht="28.5" customHeight="1">
      <c r="A200" s="364"/>
      <c r="B200" s="365" t="s">
        <v>310</v>
      </c>
      <c r="C200" s="366" t="s">
        <v>738</v>
      </c>
      <c r="D200" s="379">
        <f>+D201+D202</f>
        <v>3504.79</v>
      </c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  <c r="AB200" s="285"/>
    </row>
    <row r="201" spans="1:28" s="99" customFormat="1" ht="34.5" customHeight="1">
      <c r="A201" s="381"/>
      <c r="B201" s="369" t="s">
        <v>312</v>
      </c>
      <c r="C201" s="370" t="s">
        <v>615</v>
      </c>
      <c r="D201" s="373">
        <v>3504.79</v>
      </c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  <c r="AB201" s="285"/>
    </row>
    <row r="202" spans="1:28" s="99" customFormat="1" ht="30" customHeight="1">
      <c r="A202" s="405" t="s">
        <v>236</v>
      </c>
      <c r="B202" s="369" t="s">
        <v>314</v>
      </c>
      <c r="C202" s="370" t="s">
        <v>616</v>
      </c>
      <c r="D202" s="373"/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  <c r="AB202" s="285"/>
    </row>
    <row r="203" spans="1:28" s="99" customFormat="1" ht="30.75" customHeight="1">
      <c r="A203" s="364"/>
      <c r="B203" s="365" t="s">
        <v>316</v>
      </c>
      <c r="C203" s="366" t="s">
        <v>739</v>
      </c>
      <c r="D203" s="379">
        <f>+D204+D205</f>
        <v>11673.66</v>
      </c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  <c r="AB203" s="285"/>
    </row>
    <row r="204" spans="1:28" s="99" customFormat="1" ht="34.5" customHeight="1">
      <c r="A204" s="364"/>
      <c r="B204" s="369" t="s">
        <v>318</v>
      </c>
      <c r="C204" s="370" t="s">
        <v>617</v>
      </c>
      <c r="D204" s="373">
        <v>11673.66</v>
      </c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5"/>
      <c r="P204" s="285"/>
      <c r="Q204" s="285"/>
      <c r="R204" s="285"/>
      <c r="S204" s="285"/>
      <c r="T204" s="285"/>
      <c r="U204" s="285"/>
      <c r="V204" s="285"/>
      <c r="W204" s="285"/>
      <c r="X204" s="285"/>
      <c r="Y204" s="285"/>
      <c r="Z204" s="285"/>
      <c r="AA204" s="285"/>
      <c r="AB204" s="285"/>
    </row>
    <row r="205" spans="1:28" s="99" customFormat="1" ht="33.75" customHeight="1" thickBot="1">
      <c r="A205" s="406" t="s">
        <v>236</v>
      </c>
      <c r="B205" s="403" t="s">
        <v>320</v>
      </c>
      <c r="C205" s="404" t="s">
        <v>618</v>
      </c>
      <c r="D205" s="373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285"/>
      <c r="AB205" s="285"/>
    </row>
    <row r="206" spans="1:28" s="99" customFormat="1" ht="32.25" customHeight="1" thickBot="1">
      <c r="A206" s="407"/>
      <c r="B206" s="408" t="s">
        <v>540</v>
      </c>
      <c r="C206" s="409" t="s">
        <v>542</v>
      </c>
      <c r="D206" s="410">
        <f>+D29+D107+D199</f>
        <v>500801613.17000002</v>
      </c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285"/>
      <c r="Z206" s="289"/>
      <c r="AA206" s="285"/>
      <c r="AB206" s="285"/>
    </row>
    <row r="207" spans="1:28" s="99" customFormat="1" ht="32.25" customHeight="1">
      <c r="A207" s="411"/>
      <c r="B207" s="412" t="s">
        <v>322</v>
      </c>
      <c r="C207" s="413" t="s">
        <v>827</v>
      </c>
      <c r="D207" s="402">
        <f>+D208+D209+D210+D211+D212</f>
        <v>58767052.399999991</v>
      </c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  <c r="AA207" s="285"/>
      <c r="AB207" s="285"/>
    </row>
    <row r="208" spans="1:28" s="99" customFormat="1" ht="30.75" customHeight="1">
      <c r="A208" s="364"/>
      <c r="B208" s="414" t="s">
        <v>325</v>
      </c>
      <c r="C208" s="415" t="s">
        <v>764</v>
      </c>
      <c r="D208" s="373"/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  <c r="AA208" s="285"/>
      <c r="AB208" s="285"/>
    </row>
    <row r="209" spans="1:29" s="99" customFormat="1" ht="30" customHeight="1">
      <c r="A209" s="364"/>
      <c r="B209" s="414" t="s">
        <v>327</v>
      </c>
      <c r="C209" s="415" t="s">
        <v>765</v>
      </c>
      <c r="D209" s="373">
        <v>17742546.559999999</v>
      </c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85"/>
      <c r="W209" s="285"/>
      <c r="X209" s="285"/>
      <c r="Y209" s="285"/>
      <c r="Z209" s="285"/>
      <c r="AA209" s="285"/>
      <c r="AB209" s="285"/>
    </row>
    <row r="210" spans="1:29" s="99" customFormat="1" ht="30.75" customHeight="1">
      <c r="A210" s="364"/>
      <c r="B210" s="414" t="s">
        <v>329</v>
      </c>
      <c r="C210" s="415" t="s">
        <v>766</v>
      </c>
      <c r="D210" s="373">
        <v>40636141.68</v>
      </c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  <c r="AA210" s="285"/>
      <c r="AB210" s="285"/>
    </row>
    <row r="211" spans="1:29" s="99" customFormat="1" ht="30.75" customHeight="1">
      <c r="A211" s="380"/>
      <c r="B211" s="414" t="s">
        <v>573</v>
      </c>
      <c r="C211" s="415" t="s">
        <v>767</v>
      </c>
      <c r="D211" s="373"/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  <c r="AA211" s="285"/>
      <c r="AB211" s="285"/>
    </row>
    <row r="212" spans="1:29" s="99" customFormat="1" ht="27" customHeight="1" thickBot="1">
      <c r="A212" s="374"/>
      <c r="B212" s="416" t="s">
        <v>331</v>
      </c>
      <c r="C212" s="417" t="s">
        <v>768</v>
      </c>
      <c r="D212" s="373">
        <v>388364.16</v>
      </c>
      <c r="E212" s="285"/>
      <c r="F212" s="285"/>
      <c r="G212" s="285"/>
      <c r="H212" s="285"/>
      <c r="I212" s="285"/>
      <c r="J212" s="285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85"/>
      <c r="Z212" s="285"/>
      <c r="AA212" s="285"/>
      <c r="AB212" s="285"/>
    </row>
    <row r="213" spans="1:29" s="99" customFormat="1" ht="24.9" customHeight="1">
      <c r="A213" s="418"/>
      <c r="B213" s="418"/>
      <c r="C213" s="419"/>
      <c r="D213" s="420"/>
      <c r="E213" s="290"/>
      <c r="F213" s="285"/>
      <c r="G213" s="285"/>
      <c r="H213" s="285"/>
      <c r="I213" s="285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  <c r="AA213" s="285"/>
      <c r="AB213" s="285"/>
      <c r="AC213" s="285"/>
    </row>
    <row r="214" spans="1:29" s="99" customFormat="1" ht="24.9" customHeight="1">
      <c r="A214" s="421"/>
      <c r="B214" s="421"/>
      <c r="C214" s="422"/>
      <c r="D214" s="423"/>
      <c r="E214" s="293"/>
      <c r="F214" s="291"/>
      <c r="G214" s="291"/>
      <c r="H214" s="291"/>
      <c r="I214" s="291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  <c r="AA214" s="285"/>
      <c r="AB214" s="285"/>
      <c r="AC214" s="285"/>
    </row>
    <row r="215" spans="1:29" s="99" customFormat="1" ht="24.9" customHeight="1">
      <c r="A215" s="421"/>
      <c r="B215" s="424" t="s">
        <v>956</v>
      </c>
      <c r="C215" s="425"/>
      <c r="D215" s="421" t="s">
        <v>946</v>
      </c>
      <c r="F215" s="285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291"/>
      <c r="R215" s="291"/>
      <c r="S215" s="291"/>
      <c r="T215" s="291"/>
      <c r="U215" s="291"/>
      <c r="V215" s="291"/>
      <c r="W215" s="291"/>
      <c r="X215" s="291"/>
      <c r="Y215" s="291"/>
      <c r="Z215" s="291"/>
      <c r="AA215" s="285"/>
      <c r="AB215" s="285"/>
      <c r="AC215" s="285"/>
    </row>
    <row r="216" spans="1:29" s="99" customFormat="1" ht="24.9" customHeight="1">
      <c r="A216" s="426"/>
      <c r="B216" s="427" t="s">
        <v>953</v>
      </c>
      <c r="C216" s="425"/>
      <c r="D216" s="421" t="s">
        <v>947</v>
      </c>
      <c r="F216" s="285"/>
      <c r="G216" s="295"/>
      <c r="H216" s="295"/>
      <c r="I216" s="295"/>
      <c r="J216" s="28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  <c r="X216" s="295"/>
      <c r="Y216" s="295"/>
      <c r="Z216" s="295"/>
      <c r="AA216" s="285"/>
      <c r="AB216" s="285"/>
      <c r="AC216" s="285"/>
    </row>
    <row r="217" spans="1:29" s="99" customFormat="1" ht="24.9" customHeight="1">
      <c r="A217" s="428"/>
      <c r="B217" s="424" t="s">
        <v>957</v>
      </c>
      <c r="C217" s="425"/>
      <c r="D217" s="429" t="s">
        <v>958</v>
      </c>
      <c r="F217" s="285"/>
      <c r="G217" s="291"/>
      <c r="H217" s="291"/>
      <c r="I217" s="291"/>
      <c r="J217" s="291"/>
      <c r="K217" s="291"/>
      <c r="L217" s="291"/>
      <c r="M217" s="291"/>
      <c r="N217" s="291"/>
      <c r="O217" s="291"/>
      <c r="P217" s="291"/>
      <c r="Q217" s="291"/>
      <c r="R217" s="291"/>
      <c r="S217" s="291"/>
      <c r="T217" s="291"/>
      <c r="U217" s="291"/>
      <c r="V217" s="291"/>
      <c r="W217" s="291"/>
      <c r="X217" s="291"/>
      <c r="Y217" s="291"/>
      <c r="Z217" s="291"/>
      <c r="AA217" s="285"/>
      <c r="AB217" s="285"/>
      <c r="AC217" s="285"/>
    </row>
    <row r="218" spans="1:29" s="99" customFormat="1" ht="24.9" customHeight="1">
      <c r="A218" s="425"/>
      <c r="B218" s="425"/>
      <c r="C218" s="425"/>
      <c r="D218" s="425"/>
      <c r="E218" s="285"/>
      <c r="F218" s="285"/>
      <c r="G218" s="285"/>
      <c r="H218" s="285"/>
      <c r="I218" s="28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  <c r="AA218" s="285"/>
      <c r="AB218" s="285"/>
      <c r="AC218" s="285"/>
    </row>
    <row r="219" spans="1:29" s="99" customFormat="1" ht="24.9" customHeight="1">
      <c r="A219" s="426"/>
      <c r="B219" s="426"/>
      <c r="C219" s="421"/>
      <c r="D219" s="421"/>
      <c r="E219" s="285"/>
      <c r="F219" s="285"/>
      <c r="G219" s="285"/>
      <c r="H219" s="285"/>
      <c r="I219" s="285"/>
      <c r="J219" s="291"/>
      <c r="K219" s="291"/>
      <c r="L219" s="291"/>
      <c r="M219" s="291"/>
      <c r="N219" s="291"/>
      <c r="O219" s="291"/>
      <c r="P219" s="291"/>
      <c r="Q219" s="291"/>
      <c r="R219" s="291"/>
      <c r="S219" s="291"/>
      <c r="T219" s="291"/>
      <c r="U219" s="291"/>
      <c r="V219" s="291"/>
      <c r="W219" s="291"/>
      <c r="X219" s="291"/>
      <c r="Y219" s="291"/>
      <c r="Z219" s="291"/>
      <c r="AA219" s="285"/>
      <c r="AB219" s="285"/>
      <c r="AC219" s="285"/>
    </row>
    <row r="220" spans="1:29" s="99" customFormat="1" ht="24.9" customHeight="1">
      <c r="A220" s="426"/>
      <c r="B220" s="426"/>
      <c r="C220" s="421" t="s">
        <v>872</v>
      </c>
      <c r="D220" s="421"/>
      <c r="E220" s="291"/>
      <c r="F220" s="295"/>
      <c r="G220" s="291"/>
      <c r="H220" s="291"/>
      <c r="I220" s="291"/>
      <c r="J220" s="291"/>
      <c r="K220" s="291"/>
      <c r="L220" s="291"/>
      <c r="M220" s="291"/>
      <c r="N220" s="291"/>
      <c r="O220" s="291"/>
      <c r="P220" s="291"/>
      <c r="Q220" s="291"/>
      <c r="R220" s="291"/>
      <c r="S220" s="291"/>
      <c r="T220" s="291"/>
      <c r="U220" s="291"/>
      <c r="V220" s="291"/>
      <c r="W220" s="291"/>
      <c r="X220" s="291"/>
      <c r="Y220" s="291"/>
      <c r="Z220" s="291"/>
      <c r="AA220" s="285"/>
      <c r="AB220" s="285"/>
      <c r="AC220" s="285"/>
    </row>
    <row r="221" spans="1:29" s="99" customFormat="1" ht="24.9" customHeight="1">
      <c r="A221" s="426"/>
      <c r="B221" s="426"/>
      <c r="C221" s="421" t="s">
        <v>948</v>
      </c>
      <c r="D221" s="425"/>
      <c r="E221" s="291"/>
      <c r="F221" s="295"/>
      <c r="G221" s="291"/>
      <c r="H221" s="291"/>
      <c r="I221" s="291"/>
      <c r="J221" s="291"/>
      <c r="K221" s="291"/>
      <c r="L221" s="291"/>
      <c r="M221" s="291"/>
      <c r="N221" s="291"/>
      <c r="O221" s="291"/>
      <c r="P221" s="291"/>
      <c r="Q221" s="291"/>
      <c r="R221" s="291"/>
      <c r="S221" s="291"/>
      <c r="T221" s="291"/>
      <c r="U221" s="291"/>
      <c r="V221" s="291"/>
      <c r="W221" s="291"/>
      <c r="X221" s="291"/>
      <c r="Y221" s="291"/>
      <c r="Z221" s="291"/>
      <c r="AA221" s="285"/>
      <c r="AB221" s="285"/>
      <c r="AC221" s="285"/>
    </row>
    <row r="222" spans="1:29" s="99" customFormat="1" ht="24.9" customHeight="1">
      <c r="A222" s="426"/>
      <c r="B222" s="426"/>
      <c r="C222" s="421" t="s">
        <v>950</v>
      </c>
      <c r="D222" s="425"/>
      <c r="E222" s="292"/>
      <c r="F222" s="285"/>
      <c r="G222" s="285"/>
      <c r="H222" s="292"/>
      <c r="I222" s="292"/>
      <c r="J222" s="292"/>
      <c r="K222" s="285"/>
      <c r="L222" s="295"/>
      <c r="M222" s="295"/>
      <c r="N222" s="295"/>
      <c r="O222" s="295"/>
      <c r="P222" s="295"/>
      <c r="Q222" s="295"/>
      <c r="R222" s="295"/>
      <c r="S222" s="291"/>
      <c r="T222" s="291"/>
      <c r="U222" s="291"/>
      <c r="V222" s="291"/>
      <c r="W222" s="291"/>
      <c r="X222" s="291"/>
      <c r="Y222" s="291"/>
      <c r="Z222" s="291"/>
      <c r="AA222" s="285"/>
      <c r="AB222" s="285"/>
      <c r="AC222" s="285"/>
    </row>
    <row r="223" spans="1:29" s="99" customFormat="1" ht="24.9" customHeight="1">
      <c r="A223" s="426"/>
      <c r="B223" s="426"/>
      <c r="C223" s="421"/>
      <c r="D223" s="425"/>
      <c r="E223" s="291"/>
      <c r="F223" s="285"/>
      <c r="G223" s="291"/>
      <c r="H223" s="291"/>
      <c r="I223" s="291"/>
      <c r="J223" s="291"/>
      <c r="K223" s="291"/>
      <c r="L223" s="291"/>
      <c r="M223" s="291"/>
      <c r="N223" s="291"/>
      <c r="O223" s="291"/>
      <c r="P223" s="291"/>
      <c r="Q223" s="291"/>
      <c r="R223" s="291"/>
      <c r="S223" s="291"/>
      <c r="T223" s="291"/>
      <c r="U223" s="291"/>
      <c r="V223" s="291"/>
      <c r="W223" s="291"/>
      <c r="X223" s="291"/>
      <c r="Y223" s="291"/>
      <c r="Z223" s="291"/>
      <c r="AA223" s="285"/>
      <c r="AB223" s="285"/>
      <c r="AC223" s="285"/>
    </row>
    <row r="224" spans="1:29" s="99" customFormat="1" ht="24.9" customHeight="1">
      <c r="A224" s="430"/>
      <c r="B224" s="430"/>
      <c r="C224" s="422"/>
      <c r="D224" s="429"/>
      <c r="E224" s="285"/>
      <c r="F224" s="28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  <c r="AA224" s="285"/>
      <c r="AB224" s="285"/>
      <c r="AC224" s="285"/>
    </row>
    <row r="225" spans="1:29" s="44" customFormat="1" ht="13.2">
      <c r="A225" s="43"/>
      <c r="B225" s="43"/>
      <c r="C225" s="4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s="44" customFormat="1" ht="13.2">
      <c r="A226" s="43"/>
      <c r="B226" s="43"/>
      <c r="C226" s="4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s="44" customFormat="1">
      <c r="A227" s="43"/>
      <c r="B227" s="43"/>
      <c r="C227" s="43"/>
      <c r="D227" s="2"/>
      <c r="E227" s="204"/>
      <c r="F227" s="2"/>
      <c r="G227" s="156"/>
      <c r="H227" s="156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s="44" customFormat="1">
      <c r="A228" s="43"/>
      <c r="B228" s="43"/>
      <c r="C228" s="43"/>
      <c r="D228" s="2"/>
      <c r="E228" s="204"/>
      <c r="F228" s="2"/>
      <c r="G228" s="156"/>
      <c r="H228" s="156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s="44" customFormat="1">
      <c r="A229" s="43"/>
      <c r="B229" s="43"/>
      <c r="C229" s="43"/>
      <c r="D229" s="2"/>
      <c r="E229" s="204"/>
      <c r="F229" s="2"/>
      <c r="G229" s="156"/>
      <c r="H229" s="156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s="44" customFormat="1">
      <c r="A230" s="43"/>
      <c r="B230" s="43"/>
      <c r="C230" s="43"/>
      <c r="D230" s="2"/>
      <c r="E230" s="204"/>
      <c r="F230" s="2"/>
      <c r="G230" s="156"/>
      <c r="H230" s="156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s="44" customFormat="1">
      <c r="A231" s="43"/>
      <c r="B231" s="43"/>
      <c r="C231" s="43"/>
      <c r="D231" s="2"/>
      <c r="E231" s="204"/>
      <c r="F231" s="2"/>
      <c r="G231" s="156"/>
      <c r="H231" s="156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s="44" customFormat="1">
      <c r="A232" s="43"/>
      <c r="B232" s="43"/>
      <c r="C232" s="43"/>
      <c r="D232" s="2"/>
      <c r="E232" s="204"/>
      <c r="F232" s="2"/>
      <c r="G232" s="156"/>
      <c r="H232" s="156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</sheetData>
  <printOptions horizontalCentered="1"/>
  <pageMargins left="0.39370078740157483" right="0.39370078740157483" top="0.59055118110236227" bottom="0.59055118110236227" header="0.19685039370078741" footer="0.19685039370078741"/>
  <pageSetup paperSize="9" scale="25" fitToHeight="0" orientation="portrait" r:id="rId1"/>
  <headerFooter alignWithMargins="0">
    <oddFooter>&amp;R&amp;P /  &amp;N</oddFooter>
  </headerFooter>
  <rowBreaks count="2" manualBreakCount="2">
    <brk id="106" max="27" man="1"/>
    <brk id="174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AF491"/>
  <sheetViews>
    <sheetView showGridLines="0" view="pageBreakPreview" topLeftCell="A133" zoomScale="70" zoomScaleNormal="90" zoomScaleSheetLayoutView="70" workbookViewId="0">
      <selection activeCell="C169" sqref="C169"/>
    </sheetView>
  </sheetViews>
  <sheetFormatPr defaultColWidth="9.109375" defaultRowHeight="15" outlineLevelCol="1"/>
  <cols>
    <col min="1" max="1" width="8.5546875" style="43" customWidth="1" outlineLevel="1"/>
    <col min="2" max="2" width="14.88671875" style="43" customWidth="1"/>
    <col min="3" max="3" width="106.33203125" style="43" customWidth="1"/>
    <col min="4" max="4" width="31" style="2" customWidth="1"/>
    <col min="5" max="5" width="5" style="204" customWidth="1"/>
    <col min="6" max="6" width="4.44140625" style="2" customWidth="1"/>
    <col min="7" max="7" width="3.44140625" style="156" customWidth="1"/>
    <col min="8" max="8" width="3" style="156" customWidth="1"/>
    <col min="9" max="9" width="2.5546875" style="2" customWidth="1"/>
    <col min="10" max="10" width="3.6640625" style="2" customWidth="1"/>
    <col min="11" max="11" width="1.88671875" style="2" customWidth="1"/>
    <col min="12" max="12" width="3.88671875" style="2" customWidth="1"/>
    <col min="13" max="13" width="1.88671875" style="2" customWidth="1"/>
    <col min="14" max="19" width="3" style="2" customWidth="1"/>
    <col min="20" max="21" width="3.33203125" style="2" customWidth="1"/>
    <col min="22" max="22" width="2" style="2" customWidth="1"/>
    <col min="23" max="23" width="3.33203125" style="2" customWidth="1"/>
    <col min="24" max="24" width="2.5546875" style="2" customWidth="1"/>
    <col min="25" max="25" width="2.88671875" style="2" customWidth="1"/>
    <col min="26" max="26" width="4.6640625" style="2" customWidth="1"/>
    <col min="27" max="27" width="3.33203125" style="2" customWidth="1"/>
    <col min="28" max="28" width="0.5546875" style="2" customWidth="1"/>
    <col min="29" max="30" width="3.33203125" style="2" customWidth="1"/>
    <col min="31" max="31" width="9.109375" style="2" customWidth="1"/>
    <col min="32" max="200" width="9.109375" style="2"/>
    <col min="201" max="208" width="9.109375" style="2" customWidth="1"/>
    <col min="209" max="209" width="10.109375" style="2" customWidth="1"/>
    <col min="210" max="210" width="1" style="2" customWidth="1"/>
    <col min="211" max="213" width="3.33203125" style="2" customWidth="1"/>
    <col min="214" max="214" width="1.88671875" style="2" customWidth="1"/>
    <col min="215" max="215" width="17.88671875" style="2" customWidth="1"/>
    <col min="216" max="216" width="1.88671875" style="2" customWidth="1"/>
    <col min="217" max="219" width="3.33203125" style="2" customWidth="1"/>
    <col min="220" max="220" width="2.88671875" style="2" customWidth="1"/>
    <col min="221" max="221" width="1.88671875" style="2" customWidth="1"/>
    <col min="222" max="222" width="19.6640625" style="2" customWidth="1"/>
    <col min="223" max="223" width="1.88671875" style="2" customWidth="1"/>
    <col min="224" max="226" width="3" style="2" customWidth="1"/>
    <col min="227" max="227" width="4.44140625" style="2" customWidth="1"/>
    <col min="228" max="229" width="3" style="2" customWidth="1"/>
    <col min="230" max="235" width="3.33203125" style="2" customWidth="1"/>
    <col min="236" max="237" width="9.109375" style="2" customWidth="1"/>
    <col min="238" max="241" width="3.33203125" style="2" customWidth="1"/>
    <col min="242" max="242" width="4.109375" style="2" customWidth="1"/>
    <col min="243" max="243" width="1.6640625" style="2" customWidth="1"/>
    <col min="244" max="248" width="3.33203125" style="2" customWidth="1"/>
    <col min="249" max="249" width="1.6640625" style="2" customWidth="1"/>
    <col min="250" max="254" width="3.33203125" style="2" customWidth="1"/>
    <col min="255" max="260" width="9.109375" style="2" customWidth="1"/>
    <col min="261" max="261" width="1.6640625" style="2" customWidth="1"/>
    <col min="262" max="266" width="3.33203125" style="2" customWidth="1"/>
    <col min="267" max="267" width="1.6640625" style="2" customWidth="1"/>
    <col min="268" max="268" width="16.5546875" style="2" bestFit="1" customWidth="1"/>
    <col min="269" max="270" width="10.33203125" style="2" customWidth="1"/>
    <col min="271" max="271" width="18" style="2" bestFit="1" customWidth="1"/>
    <col min="272" max="456" width="9.109375" style="2"/>
    <col min="457" max="464" width="9.109375" style="2" customWidth="1"/>
    <col min="465" max="465" width="10.109375" style="2" customWidth="1"/>
    <col min="466" max="466" width="1" style="2" customWidth="1"/>
    <col min="467" max="469" width="3.33203125" style="2" customWidth="1"/>
    <col min="470" max="470" width="1.88671875" style="2" customWidth="1"/>
    <col min="471" max="471" width="17.88671875" style="2" customWidth="1"/>
    <col min="472" max="472" width="1.88671875" style="2" customWidth="1"/>
    <col min="473" max="475" width="3.33203125" style="2" customWidth="1"/>
    <col min="476" max="476" width="2.88671875" style="2" customWidth="1"/>
    <col min="477" max="477" width="1.88671875" style="2" customWidth="1"/>
    <col min="478" max="478" width="19.6640625" style="2" customWidth="1"/>
    <col min="479" max="479" width="1.88671875" style="2" customWidth="1"/>
    <col min="480" max="482" width="3" style="2" customWidth="1"/>
    <col min="483" max="483" width="4.44140625" style="2" customWidth="1"/>
    <col min="484" max="485" width="3" style="2" customWidth="1"/>
    <col min="486" max="491" width="3.33203125" style="2" customWidth="1"/>
    <col min="492" max="493" width="9.109375" style="2" customWidth="1"/>
    <col min="494" max="497" width="3.33203125" style="2" customWidth="1"/>
    <col min="498" max="498" width="4.109375" style="2" customWidth="1"/>
    <col min="499" max="499" width="1.6640625" style="2" customWidth="1"/>
    <col min="500" max="504" width="3.33203125" style="2" customWidth="1"/>
    <col min="505" max="505" width="1.6640625" style="2" customWidth="1"/>
    <col min="506" max="510" width="3.33203125" style="2" customWidth="1"/>
    <col min="511" max="516" width="9.109375" style="2" customWidth="1"/>
    <col min="517" max="517" width="1.6640625" style="2" customWidth="1"/>
    <col min="518" max="522" width="3.33203125" style="2" customWidth="1"/>
    <col min="523" max="523" width="1.6640625" style="2" customWidth="1"/>
    <col min="524" max="524" width="16.5546875" style="2" bestFit="1" customWidth="1"/>
    <col min="525" max="526" width="10.33203125" style="2" customWidth="1"/>
    <col min="527" max="527" width="18" style="2" bestFit="1" customWidth="1"/>
    <col min="528" max="712" width="9.109375" style="2"/>
    <col min="713" max="720" width="9.109375" style="2" customWidth="1"/>
    <col min="721" max="721" width="10.109375" style="2" customWidth="1"/>
    <col min="722" max="722" width="1" style="2" customWidth="1"/>
    <col min="723" max="725" width="3.33203125" style="2" customWidth="1"/>
    <col min="726" max="726" width="1.88671875" style="2" customWidth="1"/>
    <col min="727" max="727" width="17.88671875" style="2" customWidth="1"/>
    <col min="728" max="728" width="1.88671875" style="2" customWidth="1"/>
    <col min="729" max="731" width="3.33203125" style="2" customWidth="1"/>
    <col min="732" max="732" width="2.88671875" style="2" customWidth="1"/>
    <col min="733" max="733" width="1.88671875" style="2" customWidth="1"/>
    <col min="734" max="734" width="19.6640625" style="2" customWidth="1"/>
    <col min="735" max="735" width="1.88671875" style="2" customWidth="1"/>
    <col min="736" max="738" width="3" style="2" customWidth="1"/>
    <col min="739" max="739" width="4.44140625" style="2" customWidth="1"/>
    <col min="740" max="741" width="3" style="2" customWidth="1"/>
    <col min="742" max="747" width="3.33203125" style="2" customWidth="1"/>
    <col min="748" max="749" width="9.109375" style="2" customWidth="1"/>
    <col min="750" max="753" width="3.33203125" style="2" customWidth="1"/>
    <col min="754" max="754" width="4.109375" style="2" customWidth="1"/>
    <col min="755" max="755" width="1.6640625" style="2" customWidth="1"/>
    <col min="756" max="760" width="3.33203125" style="2" customWidth="1"/>
    <col min="761" max="761" width="1.6640625" style="2" customWidth="1"/>
    <col min="762" max="766" width="3.33203125" style="2" customWidth="1"/>
    <col min="767" max="772" width="9.109375" style="2" customWidth="1"/>
    <col min="773" max="773" width="1.6640625" style="2" customWidth="1"/>
    <col min="774" max="778" width="3.33203125" style="2" customWidth="1"/>
    <col min="779" max="779" width="1.6640625" style="2" customWidth="1"/>
    <col min="780" max="780" width="16.5546875" style="2" bestFit="1" customWidth="1"/>
    <col min="781" max="782" width="10.33203125" style="2" customWidth="1"/>
    <col min="783" max="783" width="18" style="2" bestFit="1" customWidth="1"/>
    <col min="784" max="968" width="9.109375" style="2"/>
    <col min="969" max="976" width="9.109375" style="2" customWidth="1"/>
    <col min="977" max="977" width="10.109375" style="2" customWidth="1"/>
    <col min="978" max="978" width="1" style="2" customWidth="1"/>
    <col min="979" max="981" width="3.33203125" style="2" customWidth="1"/>
    <col min="982" max="982" width="1.88671875" style="2" customWidth="1"/>
    <col min="983" max="983" width="17.88671875" style="2" customWidth="1"/>
    <col min="984" max="984" width="1.88671875" style="2" customWidth="1"/>
    <col min="985" max="987" width="3.33203125" style="2" customWidth="1"/>
    <col min="988" max="988" width="2.88671875" style="2" customWidth="1"/>
    <col min="989" max="989" width="1.88671875" style="2" customWidth="1"/>
    <col min="990" max="990" width="19.6640625" style="2" customWidth="1"/>
    <col min="991" max="991" width="1.88671875" style="2" customWidth="1"/>
    <col min="992" max="994" width="3" style="2" customWidth="1"/>
    <col min="995" max="995" width="4.44140625" style="2" customWidth="1"/>
    <col min="996" max="997" width="3" style="2" customWidth="1"/>
    <col min="998" max="1003" width="3.33203125" style="2" customWidth="1"/>
    <col min="1004" max="1005" width="9.109375" style="2" customWidth="1"/>
    <col min="1006" max="1009" width="3.33203125" style="2" customWidth="1"/>
    <col min="1010" max="1010" width="4.109375" style="2" customWidth="1"/>
    <col min="1011" max="1011" width="1.6640625" style="2" customWidth="1"/>
    <col min="1012" max="1016" width="3.33203125" style="2" customWidth="1"/>
    <col min="1017" max="1017" width="1.6640625" style="2" customWidth="1"/>
    <col min="1018" max="1022" width="3.33203125" style="2" customWidth="1"/>
    <col min="1023" max="1028" width="9.109375" style="2" customWidth="1"/>
    <col min="1029" max="1029" width="1.6640625" style="2" customWidth="1"/>
    <col min="1030" max="1034" width="3.33203125" style="2" customWidth="1"/>
    <col min="1035" max="1035" width="1.6640625" style="2" customWidth="1"/>
    <col min="1036" max="1036" width="16.5546875" style="2" bestFit="1" customWidth="1"/>
    <col min="1037" max="1038" width="10.33203125" style="2" customWidth="1"/>
    <col min="1039" max="1039" width="18" style="2" bestFit="1" customWidth="1"/>
    <col min="1040" max="1224" width="9.109375" style="2"/>
    <col min="1225" max="1232" width="9.109375" style="2" customWidth="1"/>
    <col min="1233" max="1233" width="10.109375" style="2" customWidth="1"/>
    <col min="1234" max="1234" width="1" style="2" customWidth="1"/>
    <col min="1235" max="1237" width="3.33203125" style="2" customWidth="1"/>
    <col min="1238" max="1238" width="1.88671875" style="2" customWidth="1"/>
    <col min="1239" max="1239" width="17.88671875" style="2" customWidth="1"/>
    <col min="1240" max="1240" width="1.88671875" style="2" customWidth="1"/>
    <col min="1241" max="1243" width="3.33203125" style="2" customWidth="1"/>
    <col min="1244" max="1244" width="2.88671875" style="2" customWidth="1"/>
    <col min="1245" max="1245" width="1.88671875" style="2" customWidth="1"/>
    <col min="1246" max="1246" width="19.6640625" style="2" customWidth="1"/>
    <col min="1247" max="1247" width="1.88671875" style="2" customWidth="1"/>
    <col min="1248" max="1250" width="3" style="2" customWidth="1"/>
    <col min="1251" max="1251" width="4.44140625" style="2" customWidth="1"/>
    <col min="1252" max="1253" width="3" style="2" customWidth="1"/>
    <col min="1254" max="1259" width="3.33203125" style="2" customWidth="1"/>
    <col min="1260" max="1261" width="9.109375" style="2" customWidth="1"/>
    <col min="1262" max="1265" width="3.33203125" style="2" customWidth="1"/>
    <col min="1266" max="1266" width="4.109375" style="2" customWidth="1"/>
    <col min="1267" max="1267" width="1.6640625" style="2" customWidth="1"/>
    <col min="1268" max="1272" width="3.33203125" style="2" customWidth="1"/>
    <col min="1273" max="1273" width="1.6640625" style="2" customWidth="1"/>
    <col min="1274" max="1278" width="3.33203125" style="2" customWidth="1"/>
    <col min="1279" max="1284" width="9.109375" style="2" customWidth="1"/>
    <col min="1285" max="1285" width="1.6640625" style="2" customWidth="1"/>
    <col min="1286" max="1290" width="3.33203125" style="2" customWidth="1"/>
    <col min="1291" max="1291" width="1.6640625" style="2" customWidth="1"/>
    <col min="1292" max="1292" width="16.5546875" style="2" bestFit="1" customWidth="1"/>
    <col min="1293" max="1294" width="10.33203125" style="2" customWidth="1"/>
    <col min="1295" max="1295" width="18" style="2" bestFit="1" customWidth="1"/>
    <col min="1296" max="1480" width="9.109375" style="2"/>
    <col min="1481" max="1488" width="9.109375" style="2" customWidth="1"/>
    <col min="1489" max="1489" width="10.109375" style="2" customWidth="1"/>
    <col min="1490" max="1490" width="1" style="2" customWidth="1"/>
    <col min="1491" max="1493" width="3.33203125" style="2" customWidth="1"/>
    <col min="1494" max="1494" width="1.88671875" style="2" customWidth="1"/>
    <col min="1495" max="1495" width="17.88671875" style="2" customWidth="1"/>
    <col min="1496" max="1496" width="1.88671875" style="2" customWidth="1"/>
    <col min="1497" max="1499" width="3.33203125" style="2" customWidth="1"/>
    <col min="1500" max="1500" width="2.88671875" style="2" customWidth="1"/>
    <col min="1501" max="1501" width="1.88671875" style="2" customWidth="1"/>
    <col min="1502" max="1502" width="19.6640625" style="2" customWidth="1"/>
    <col min="1503" max="1503" width="1.88671875" style="2" customWidth="1"/>
    <col min="1504" max="1506" width="3" style="2" customWidth="1"/>
    <col min="1507" max="1507" width="4.44140625" style="2" customWidth="1"/>
    <col min="1508" max="1509" width="3" style="2" customWidth="1"/>
    <col min="1510" max="1515" width="3.33203125" style="2" customWidth="1"/>
    <col min="1516" max="1517" width="9.109375" style="2" customWidth="1"/>
    <col min="1518" max="1521" width="3.33203125" style="2" customWidth="1"/>
    <col min="1522" max="1522" width="4.109375" style="2" customWidth="1"/>
    <col min="1523" max="1523" width="1.6640625" style="2" customWidth="1"/>
    <col min="1524" max="1528" width="3.33203125" style="2" customWidth="1"/>
    <col min="1529" max="1529" width="1.6640625" style="2" customWidth="1"/>
    <col min="1530" max="1534" width="3.33203125" style="2" customWidth="1"/>
    <col min="1535" max="1540" width="9.109375" style="2" customWidth="1"/>
    <col min="1541" max="1541" width="1.6640625" style="2" customWidth="1"/>
    <col min="1542" max="1546" width="3.33203125" style="2" customWidth="1"/>
    <col min="1547" max="1547" width="1.6640625" style="2" customWidth="1"/>
    <col min="1548" max="1548" width="16.5546875" style="2" bestFit="1" customWidth="1"/>
    <col min="1549" max="1550" width="10.33203125" style="2" customWidth="1"/>
    <col min="1551" max="1551" width="18" style="2" bestFit="1" customWidth="1"/>
    <col min="1552" max="1736" width="9.109375" style="2"/>
    <col min="1737" max="1744" width="9.109375" style="2" customWidth="1"/>
    <col min="1745" max="1745" width="10.109375" style="2" customWidth="1"/>
    <col min="1746" max="1746" width="1" style="2" customWidth="1"/>
    <col min="1747" max="1749" width="3.33203125" style="2" customWidth="1"/>
    <col min="1750" max="1750" width="1.88671875" style="2" customWidth="1"/>
    <col min="1751" max="1751" width="17.88671875" style="2" customWidth="1"/>
    <col min="1752" max="1752" width="1.88671875" style="2" customWidth="1"/>
    <col min="1753" max="1755" width="3.33203125" style="2" customWidth="1"/>
    <col min="1756" max="1756" width="2.88671875" style="2" customWidth="1"/>
    <col min="1757" max="1757" width="1.88671875" style="2" customWidth="1"/>
    <col min="1758" max="1758" width="19.6640625" style="2" customWidth="1"/>
    <col min="1759" max="1759" width="1.88671875" style="2" customWidth="1"/>
    <col min="1760" max="1762" width="3" style="2" customWidth="1"/>
    <col min="1763" max="1763" width="4.44140625" style="2" customWidth="1"/>
    <col min="1764" max="1765" width="3" style="2" customWidth="1"/>
    <col min="1766" max="1771" width="3.33203125" style="2" customWidth="1"/>
    <col min="1772" max="1773" width="9.109375" style="2" customWidth="1"/>
    <col min="1774" max="1777" width="3.33203125" style="2" customWidth="1"/>
    <col min="1778" max="1778" width="4.109375" style="2" customWidth="1"/>
    <col min="1779" max="1779" width="1.6640625" style="2" customWidth="1"/>
    <col min="1780" max="1784" width="3.33203125" style="2" customWidth="1"/>
    <col min="1785" max="1785" width="1.6640625" style="2" customWidth="1"/>
    <col min="1786" max="1790" width="3.33203125" style="2" customWidth="1"/>
    <col min="1791" max="1796" width="9.109375" style="2" customWidth="1"/>
    <col min="1797" max="1797" width="1.6640625" style="2" customWidth="1"/>
    <col min="1798" max="1802" width="3.33203125" style="2" customWidth="1"/>
    <col min="1803" max="1803" width="1.6640625" style="2" customWidth="1"/>
    <col min="1804" max="1804" width="16.5546875" style="2" bestFit="1" customWidth="1"/>
    <col min="1805" max="1806" width="10.33203125" style="2" customWidth="1"/>
    <col min="1807" max="1807" width="18" style="2" bestFit="1" customWidth="1"/>
    <col min="1808" max="1992" width="9.109375" style="2"/>
    <col min="1993" max="2000" width="9.109375" style="2" customWidth="1"/>
    <col min="2001" max="2001" width="10.109375" style="2" customWidth="1"/>
    <col min="2002" max="2002" width="1" style="2" customWidth="1"/>
    <col min="2003" max="2005" width="3.33203125" style="2" customWidth="1"/>
    <col min="2006" max="2006" width="1.88671875" style="2" customWidth="1"/>
    <col min="2007" max="2007" width="17.88671875" style="2" customWidth="1"/>
    <col min="2008" max="2008" width="1.88671875" style="2" customWidth="1"/>
    <col min="2009" max="2011" width="3.33203125" style="2" customWidth="1"/>
    <col min="2012" max="2012" width="2.88671875" style="2" customWidth="1"/>
    <col min="2013" max="2013" width="1.88671875" style="2" customWidth="1"/>
    <col min="2014" max="2014" width="19.6640625" style="2" customWidth="1"/>
    <col min="2015" max="2015" width="1.88671875" style="2" customWidth="1"/>
    <col min="2016" max="2018" width="3" style="2" customWidth="1"/>
    <col min="2019" max="2019" width="4.44140625" style="2" customWidth="1"/>
    <col min="2020" max="2021" width="3" style="2" customWidth="1"/>
    <col min="2022" max="2027" width="3.33203125" style="2" customWidth="1"/>
    <col min="2028" max="2029" width="9.109375" style="2" customWidth="1"/>
    <col min="2030" max="2033" width="3.33203125" style="2" customWidth="1"/>
    <col min="2034" max="2034" width="4.109375" style="2" customWidth="1"/>
    <col min="2035" max="2035" width="1.6640625" style="2" customWidth="1"/>
    <col min="2036" max="2040" width="3.33203125" style="2" customWidth="1"/>
    <col min="2041" max="2041" width="1.6640625" style="2" customWidth="1"/>
    <col min="2042" max="2046" width="3.33203125" style="2" customWidth="1"/>
    <col min="2047" max="2052" width="9.109375" style="2" customWidth="1"/>
    <col min="2053" max="2053" width="1.6640625" style="2" customWidth="1"/>
    <col min="2054" max="2058" width="3.33203125" style="2" customWidth="1"/>
    <col min="2059" max="2059" width="1.6640625" style="2" customWidth="1"/>
    <col min="2060" max="2060" width="16.5546875" style="2" bestFit="1" customWidth="1"/>
    <col min="2061" max="2062" width="10.33203125" style="2" customWidth="1"/>
    <col min="2063" max="2063" width="18" style="2" bestFit="1" customWidth="1"/>
    <col min="2064" max="2248" width="9.109375" style="2"/>
    <col min="2249" max="2256" width="9.109375" style="2" customWidth="1"/>
    <col min="2257" max="2257" width="10.109375" style="2" customWidth="1"/>
    <col min="2258" max="2258" width="1" style="2" customWidth="1"/>
    <col min="2259" max="2261" width="3.33203125" style="2" customWidth="1"/>
    <col min="2262" max="2262" width="1.88671875" style="2" customWidth="1"/>
    <col min="2263" max="2263" width="17.88671875" style="2" customWidth="1"/>
    <col min="2264" max="2264" width="1.88671875" style="2" customWidth="1"/>
    <col min="2265" max="2267" width="3.33203125" style="2" customWidth="1"/>
    <col min="2268" max="2268" width="2.88671875" style="2" customWidth="1"/>
    <col min="2269" max="2269" width="1.88671875" style="2" customWidth="1"/>
    <col min="2270" max="2270" width="19.6640625" style="2" customWidth="1"/>
    <col min="2271" max="2271" width="1.88671875" style="2" customWidth="1"/>
    <col min="2272" max="2274" width="3" style="2" customWidth="1"/>
    <col min="2275" max="2275" width="4.44140625" style="2" customWidth="1"/>
    <col min="2276" max="2277" width="3" style="2" customWidth="1"/>
    <col min="2278" max="2283" width="3.33203125" style="2" customWidth="1"/>
    <col min="2284" max="2285" width="9.109375" style="2" customWidth="1"/>
    <col min="2286" max="2289" width="3.33203125" style="2" customWidth="1"/>
    <col min="2290" max="2290" width="4.109375" style="2" customWidth="1"/>
    <col min="2291" max="2291" width="1.6640625" style="2" customWidth="1"/>
    <col min="2292" max="2296" width="3.33203125" style="2" customWidth="1"/>
    <col min="2297" max="2297" width="1.6640625" style="2" customWidth="1"/>
    <col min="2298" max="2302" width="3.33203125" style="2" customWidth="1"/>
    <col min="2303" max="2308" width="9.109375" style="2" customWidth="1"/>
    <col min="2309" max="2309" width="1.6640625" style="2" customWidth="1"/>
    <col min="2310" max="2314" width="3.33203125" style="2" customWidth="1"/>
    <col min="2315" max="2315" width="1.6640625" style="2" customWidth="1"/>
    <col min="2316" max="2316" width="16.5546875" style="2" bestFit="1" customWidth="1"/>
    <col min="2317" max="2318" width="10.33203125" style="2" customWidth="1"/>
    <col min="2319" max="2319" width="18" style="2" bestFit="1" customWidth="1"/>
    <col min="2320" max="2504" width="9.109375" style="2"/>
    <col min="2505" max="2512" width="9.109375" style="2" customWidth="1"/>
    <col min="2513" max="2513" width="10.109375" style="2" customWidth="1"/>
    <col min="2514" max="2514" width="1" style="2" customWidth="1"/>
    <col min="2515" max="2517" width="3.33203125" style="2" customWidth="1"/>
    <col min="2518" max="2518" width="1.88671875" style="2" customWidth="1"/>
    <col min="2519" max="2519" width="17.88671875" style="2" customWidth="1"/>
    <col min="2520" max="2520" width="1.88671875" style="2" customWidth="1"/>
    <col min="2521" max="2523" width="3.33203125" style="2" customWidth="1"/>
    <col min="2524" max="2524" width="2.88671875" style="2" customWidth="1"/>
    <col min="2525" max="2525" width="1.88671875" style="2" customWidth="1"/>
    <col min="2526" max="2526" width="19.6640625" style="2" customWidth="1"/>
    <col min="2527" max="2527" width="1.88671875" style="2" customWidth="1"/>
    <col min="2528" max="2530" width="3" style="2" customWidth="1"/>
    <col min="2531" max="2531" width="4.44140625" style="2" customWidth="1"/>
    <col min="2532" max="2533" width="3" style="2" customWidth="1"/>
    <col min="2534" max="2539" width="3.33203125" style="2" customWidth="1"/>
    <col min="2540" max="2541" width="9.109375" style="2" customWidth="1"/>
    <col min="2542" max="2545" width="3.33203125" style="2" customWidth="1"/>
    <col min="2546" max="2546" width="4.109375" style="2" customWidth="1"/>
    <col min="2547" max="2547" width="1.6640625" style="2" customWidth="1"/>
    <col min="2548" max="2552" width="3.33203125" style="2" customWidth="1"/>
    <col min="2553" max="2553" width="1.6640625" style="2" customWidth="1"/>
    <col min="2554" max="2558" width="3.33203125" style="2" customWidth="1"/>
    <col min="2559" max="2564" width="9.109375" style="2" customWidth="1"/>
    <col min="2565" max="2565" width="1.6640625" style="2" customWidth="1"/>
    <col min="2566" max="2570" width="3.33203125" style="2" customWidth="1"/>
    <col min="2571" max="2571" width="1.6640625" style="2" customWidth="1"/>
    <col min="2572" max="2572" width="16.5546875" style="2" bestFit="1" customWidth="1"/>
    <col min="2573" max="2574" width="10.33203125" style="2" customWidth="1"/>
    <col min="2575" max="2575" width="18" style="2" bestFit="1" customWidth="1"/>
    <col min="2576" max="2760" width="9.109375" style="2"/>
    <col min="2761" max="2768" width="9.109375" style="2" customWidth="1"/>
    <col min="2769" max="2769" width="10.109375" style="2" customWidth="1"/>
    <col min="2770" max="2770" width="1" style="2" customWidth="1"/>
    <col min="2771" max="2773" width="3.33203125" style="2" customWidth="1"/>
    <col min="2774" max="2774" width="1.88671875" style="2" customWidth="1"/>
    <col min="2775" max="2775" width="17.88671875" style="2" customWidth="1"/>
    <col min="2776" max="2776" width="1.88671875" style="2" customWidth="1"/>
    <col min="2777" max="2779" width="3.33203125" style="2" customWidth="1"/>
    <col min="2780" max="2780" width="2.88671875" style="2" customWidth="1"/>
    <col min="2781" max="2781" width="1.88671875" style="2" customWidth="1"/>
    <col min="2782" max="2782" width="19.6640625" style="2" customWidth="1"/>
    <col min="2783" max="2783" width="1.88671875" style="2" customWidth="1"/>
    <col min="2784" max="2786" width="3" style="2" customWidth="1"/>
    <col min="2787" max="2787" width="4.44140625" style="2" customWidth="1"/>
    <col min="2788" max="2789" width="3" style="2" customWidth="1"/>
    <col min="2790" max="2795" width="3.33203125" style="2" customWidth="1"/>
    <col min="2796" max="2797" width="9.109375" style="2" customWidth="1"/>
    <col min="2798" max="2801" width="3.33203125" style="2" customWidth="1"/>
    <col min="2802" max="2802" width="4.109375" style="2" customWidth="1"/>
    <col min="2803" max="2803" width="1.6640625" style="2" customWidth="1"/>
    <col min="2804" max="2808" width="3.33203125" style="2" customWidth="1"/>
    <col min="2809" max="2809" width="1.6640625" style="2" customWidth="1"/>
    <col min="2810" max="2814" width="3.33203125" style="2" customWidth="1"/>
    <col min="2815" max="2820" width="9.109375" style="2" customWidth="1"/>
    <col min="2821" max="2821" width="1.6640625" style="2" customWidth="1"/>
    <col min="2822" max="2826" width="3.33203125" style="2" customWidth="1"/>
    <col min="2827" max="2827" width="1.6640625" style="2" customWidth="1"/>
    <col min="2828" max="2828" width="16.5546875" style="2" bestFit="1" customWidth="1"/>
    <col min="2829" max="2830" width="10.33203125" style="2" customWidth="1"/>
    <col min="2831" max="2831" width="18" style="2" bestFit="1" customWidth="1"/>
    <col min="2832" max="3016" width="9.109375" style="2"/>
    <col min="3017" max="3024" width="9.109375" style="2" customWidth="1"/>
    <col min="3025" max="3025" width="10.109375" style="2" customWidth="1"/>
    <col min="3026" max="3026" width="1" style="2" customWidth="1"/>
    <col min="3027" max="3029" width="3.33203125" style="2" customWidth="1"/>
    <col min="3030" max="3030" width="1.88671875" style="2" customWidth="1"/>
    <col min="3031" max="3031" width="17.88671875" style="2" customWidth="1"/>
    <col min="3032" max="3032" width="1.88671875" style="2" customWidth="1"/>
    <col min="3033" max="3035" width="3.33203125" style="2" customWidth="1"/>
    <col min="3036" max="3036" width="2.88671875" style="2" customWidth="1"/>
    <col min="3037" max="3037" width="1.88671875" style="2" customWidth="1"/>
    <col min="3038" max="3038" width="19.6640625" style="2" customWidth="1"/>
    <col min="3039" max="3039" width="1.88671875" style="2" customWidth="1"/>
    <col min="3040" max="3042" width="3" style="2" customWidth="1"/>
    <col min="3043" max="3043" width="4.44140625" style="2" customWidth="1"/>
    <col min="3044" max="3045" width="3" style="2" customWidth="1"/>
    <col min="3046" max="3051" width="3.33203125" style="2" customWidth="1"/>
    <col min="3052" max="3053" width="9.109375" style="2" customWidth="1"/>
    <col min="3054" max="3057" width="3.33203125" style="2" customWidth="1"/>
    <col min="3058" max="3058" width="4.109375" style="2" customWidth="1"/>
    <col min="3059" max="3059" width="1.6640625" style="2" customWidth="1"/>
    <col min="3060" max="3064" width="3.33203125" style="2" customWidth="1"/>
    <col min="3065" max="3065" width="1.6640625" style="2" customWidth="1"/>
    <col min="3066" max="3070" width="3.33203125" style="2" customWidth="1"/>
    <col min="3071" max="3076" width="9.109375" style="2" customWidth="1"/>
    <col min="3077" max="3077" width="1.6640625" style="2" customWidth="1"/>
    <col min="3078" max="3082" width="3.33203125" style="2" customWidth="1"/>
    <col min="3083" max="3083" width="1.6640625" style="2" customWidth="1"/>
    <col min="3084" max="3084" width="16.5546875" style="2" bestFit="1" customWidth="1"/>
    <col min="3085" max="3086" width="10.33203125" style="2" customWidth="1"/>
    <col min="3087" max="3087" width="18" style="2" bestFit="1" customWidth="1"/>
    <col min="3088" max="3272" width="9.109375" style="2"/>
    <col min="3273" max="3280" width="9.109375" style="2" customWidth="1"/>
    <col min="3281" max="3281" width="10.109375" style="2" customWidth="1"/>
    <col min="3282" max="3282" width="1" style="2" customWidth="1"/>
    <col min="3283" max="3285" width="3.33203125" style="2" customWidth="1"/>
    <col min="3286" max="3286" width="1.88671875" style="2" customWidth="1"/>
    <col min="3287" max="3287" width="17.88671875" style="2" customWidth="1"/>
    <col min="3288" max="3288" width="1.88671875" style="2" customWidth="1"/>
    <col min="3289" max="3291" width="3.33203125" style="2" customWidth="1"/>
    <col min="3292" max="3292" width="2.88671875" style="2" customWidth="1"/>
    <col min="3293" max="3293" width="1.88671875" style="2" customWidth="1"/>
    <col min="3294" max="3294" width="19.6640625" style="2" customWidth="1"/>
    <col min="3295" max="3295" width="1.88671875" style="2" customWidth="1"/>
    <col min="3296" max="3298" width="3" style="2" customWidth="1"/>
    <col min="3299" max="3299" width="4.44140625" style="2" customWidth="1"/>
    <col min="3300" max="3301" width="3" style="2" customWidth="1"/>
    <col min="3302" max="3307" width="3.33203125" style="2" customWidth="1"/>
    <col min="3308" max="3309" width="9.109375" style="2" customWidth="1"/>
    <col min="3310" max="3313" width="3.33203125" style="2" customWidth="1"/>
    <col min="3314" max="3314" width="4.109375" style="2" customWidth="1"/>
    <col min="3315" max="3315" width="1.6640625" style="2" customWidth="1"/>
    <col min="3316" max="3320" width="3.33203125" style="2" customWidth="1"/>
    <col min="3321" max="3321" width="1.6640625" style="2" customWidth="1"/>
    <col min="3322" max="3326" width="3.33203125" style="2" customWidth="1"/>
    <col min="3327" max="3332" width="9.109375" style="2" customWidth="1"/>
    <col min="3333" max="3333" width="1.6640625" style="2" customWidth="1"/>
    <col min="3334" max="3338" width="3.33203125" style="2" customWidth="1"/>
    <col min="3339" max="3339" width="1.6640625" style="2" customWidth="1"/>
    <col min="3340" max="3340" width="16.5546875" style="2" bestFit="1" customWidth="1"/>
    <col min="3341" max="3342" width="10.33203125" style="2" customWidth="1"/>
    <col min="3343" max="3343" width="18" style="2" bestFit="1" customWidth="1"/>
    <col min="3344" max="3528" width="9.109375" style="2"/>
    <col min="3529" max="3536" width="9.109375" style="2" customWidth="1"/>
    <col min="3537" max="3537" width="10.109375" style="2" customWidth="1"/>
    <col min="3538" max="3538" width="1" style="2" customWidth="1"/>
    <col min="3539" max="3541" width="3.33203125" style="2" customWidth="1"/>
    <col min="3542" max="3542" width="1.88671875" style="2" customWidth="1"/>
    <col min="3543" max="3543" width="17.88671875" style="2" customWidth="1"/>
    <col min="3544" max="3544" width="1.88671875" style="2" customWidth="1"/>
    <col min="3545" max="3547" width="3.33203125" style="2" customWidth="1"/>
    <col min="3548" max="3548" width="2.88671875" style="2" customWidth="1"/>
    <col min="3549" max="3549" width="1.88671875" style="2" customWidth="1"/>
    <col min="3550" max="3550" width="19.6640625" style="2" customWidth="1"/>
    <col min="3551" max="3551" width="1.88671875" style="2" customWidth="1"/>
    <col min="3552" max="3554" width="3" style="2" customWidth="1"/>
    <col min="3555" max="3555" width="4.44140625" style="2" customWidth="1"/>
    <col min="3556" max="3557" width="3" style="2" customWidth="1"/>
    <col min="3558" max="3563" width="3.33203125" style="2" customWidth="1"/>
    <col min="3564" max="3565" width="9.109375" style="2" customWidth="1"/>
    <col min="3566" max="3569" width="3.33203125" style="2" customWidth="1"/>
    <col min="3570" max="3570" width="4.109375" style="2" customWidth="1"/>
    <col min="3571" max="3571" width="1.6640625" style="2" customWidth="1"/>
    <col min="3572" max="3576" width="3.33203125" style="2" customWidth="1"/>
    <col min="3577" max="3577" width="1.6640625" style="2" customWidth="1"/>
    <col min="3578" max="3582" width="3.33203125" style="2" customWidth="1"/>
    <col min="3583" max="3588" width="9.109375" style="2" customWidth="1"/>
    <col min="3589" max="3589" width="1.6640625" style="2" customWidth="1"/>
    <col min="3590" max="3594" width="3.33203125" style="2" customWidth="1"/>
    <col min="3595" max="3595" width="1.6640625" style="2" customWidth="1"/>
    <col min="3596" max="3596" width="16.5546875" style="2" bestFit="1" customWidth="1"/>
    <col min="3597" max="3598" width="10.33203125" style="2" customWidth="1"/>
    <col min="3599" max="3599" width="18" style="2" bestFit="1" customWidth="1"/>
    <col min="3600" max="3784" width="9.109375" style="2"/>
    <col min="3785" max="3792" width="9.109375" style="2" customWidth="1"/>
    <col min="3793" max="3793" width="10.109375" style="2" customWidth="1"/>
    <col min="3794" max="3794" width="1" style="2" customWidth="1"/>
    <col min="3795" max="3797" width="3.33203125" style="2" customWidth="1"/>
    <col min="3798" max="3798" width="1.88671875" style="2" customWidth="1"/>
    <col min="3799" max="3799" width="17.88671875" style="2" customWidth="1"/>
    <col min="3800" max="3800" width="1.88671875" style="2" customWidth="1"/>
    <col min="3801" max="3803" width="3.33203125" style="2" customWidth="1"/>
    <col min="3804" max="3804" width="2.88671875" style="2" customWidth="1"/>
    <col min="3805" max="3805" width="1.88671875" style="2" customWidth="1"/>
    <col min="3806" max="3806" width="19.6640625" style="2" customWidth="1"/>
    <col min="3807" max="3807" width="1.88671875" style="2" customWidth="1"/>
    <col min="3808" max="3810" width="3" style="2" customWidth="1"/>
    <col min="3811" max="3811" width="4.44140625" style="2" customWidth="1"/>
    <col min="3812" max="3813" width="3" style="2" customWidth="1"/>
    <col min="3814" max="3819" width="3.33203125" style="2" customWidth="1"/>
    <col min="3820" max="3821" width="9.109375" style="2" customWidth="1"/>
    <col min="3822" max="3825" width="3.33203125" style="2" customWidth="1"/>
    <col min="3826" max="3826" width="4.109375" style="2" customWidth="1"/>
    <col min="3827" max="3827" width="1.6640625" style="2" customWidth="1"/>
    <col min="3828" max="3832" width="3.33203125" style="2" customWidth="1"/>
    <col min="3833" max="3833" width="1.6640625" style="2" customWidth="1"/>
    <col min="3834" max="3838" width="3.33203125" style="2" customWidth="1"/>
    <col min="3839" max="3844" width="9.109375" style="2" customWidth="1"/>
    <col min="3845" max="3845" width="1.6640625" style="2" customWidth="1"/>
    <col min="3846" max="3850" width="3.33203125" style="2" customWidth="1"/>
    <col min="3851" max="3851" width="1.6640625" style="2" customWidth="1"/>
    <col min="3852" max="3852" width="16.5546875" style="2" bestFit="1" customWidth="1"/>
    <col min="3853" max="3854" width="10.33203125" style="2" customWidth="1"/>
    <col min="3855" max="3855" width="18" style="2" bestFit="1" customWidth="1"/>
    <col min="3856" max="4040" width="9.109375" style="2"/>
    <col min="4041" max="4048" width="9.109375" style="2" customWidth="1"/>
    <col min="4049" max="4049" width="10.109375" style="2" customWidth="1"/>
    <col min="4050" max="4050" width="1" style="2" customWidth="1"/>
    <col min="4051" max="4053" width="3.33203125" style="2" customWidth="1"/>
    <col min="4054" max="4054" width="1.88671875" style="2" customWidth="1"/>
    <col min="4055" max="4055" width="17.88671875" style="2" customWidth="1"/>
    <col min="4056" max="4056" width="1.88671875" style="2" customWidth="1"/>
    <col min="4057" max="4059" width="3.33203125" style="2" customWidth="1"/>
    <col min="4060" max="4060" width="2.88671875" style="2" customWidth="1"/>
    <col min="4061" max="4061" width="1.88671875" style="2" customWidth="1"/>
    <col min="4062" max="4062" width="19.6640625" style="2" customWidth="1"/>
    <col min="4063" max="4063" width="1.88671875" style="2" customWidth="1"/>
    <col min="4064" max="4066" width="3" style="2" customWidth="1"/>
    <col min="4067" max="4067" width="4.44140625" style="2" customWidth="1"/>
    <col min="4068" max="4069" width="3" style="2" customWidth="1"/>
    <col min="4070" max="4075" width="3.33203125" style="2" customWidth="1"/>
    <col min="4076" max="4077" width="9.109375" style="2" customWidth="1"/>
    <col min="4078" max="4081" width="3.33203125" style="2" customWidth="1"/>
    <col min="4082" max="4082" width="4.109375" style="2" customWidth="1"/>
    <col min="4083" max="4083" width="1.6640625" style="2" customWidth="1"/>
    <col min="4084" max="4088" width="3.33203125" style="2" customWidth="1"/>
    <col min="4089" max="4089" width="1.6640625" style="2" customWidth="1"/>
    <col min="4090" max="4094" width="3.33203125" style="2" customWidth="1"/>
    <col min="4095" max="4100" width="9.109375" style="2" customWidth="1"/>
    <col min="4101" max="4101" width="1.6640625" style="2" customWidth="1"/>
    <col min="4102" max="4106" width="3.33203125" style="2" customWidth="1"/>
    <col min="4107" max="4107" width="1.6640625" style="2" customWidth="1"/>
    <col min="4108" max="4108" width="16.5546875" style="2" bestFit="1" customWidth="1"/>
    <col min="4109" max="4110" width="10.33203125" style="2" customWidth="1"/>
    <col min="4111" max="4111" width="18" style="2" bestFit="1" customWidth="1"/>
    <col min="4112" max="4296" width="9.109375" style="2"/>
    <col min="4297" max="4304" width="9.109375" style="2" customWidth="1"/>
    <col min="4305" max="4305" width="10.109375" style="2" customWidth="1"/>
    <col min="4306" max="4306" width="1" style="2" customWidth="1"/>
    <col min="4307" max="4309" width="3.33203125" style="2" customWidth="1"/>
    <col min="4310" max="4310" width="1.88671875" style="2" customWidth="1"/>
    <col min="4311" max="4311" width="17.88671875" style="2" customWidth="1"/>
    <col min="4312" max="4312" width="1.88671875" style="2" customWidth="1"/>
    <col min="4313" max="4315" width="3.33203125" style="2" customWidth="1"/>
    <col min="4316" max="4316" width="2.88671875" style="2" customWidth="1"/>
    <col min="4317" max="4317" width="1.88671875" style="2" customWidth="1"/>
    <col min="4318" max="4318" width="19.6640625" style="2" customWidth="1"/>
    <col min="4319" max="4319" width="1.88671875" style="2" customWidth="1"/>
    <col min="4320" max="4322" width="3" style="2" customWidth="1"/>
    <col min="4323" max="4323" width="4.44140625" style="2" customWidth="1"/>
    <col min="4324" max="4325" width="3" style="2" customWidth="1"/>
    <col min="4326" max="4331" width="3.33203125" style="2" customWidth="1"/>
    <col min="4332" max="4333" width="9.109375" style="2" customWidth="1"/>
    <col min="4334" max="4337" width="3.33203125" style="2" customWidth="1"/>
    <col min="4338" max="4338" width="4.109375" style="2" customWidth="1"/>
    <col min="4339" max="4339" width="1.6640625" style="2" customWidth="1"/>
    <col min="4340" max="4344" width="3.33203125" style="2" customWidth="1"/>
    <col min="4345" max="4345" width="1.6640625" style="2" customWidth="1"/>
    <col min="4346" max="4350" width="3.33203125" style="2" customWidth="1"/>
    <col min="4351" max="4356" width="9.109375" style="2" customWidth="1"/>
    <col min="4357" max="4357" width="1.6640625" style="2" customWidth="1"/>
    <col min="4358" max="4362" width="3.33203125" style="2" customWidth="1"/>
    <col min="4363" max="4363" width="1.6640625" style="2" customWidth="1"/>
    <col min="4364" max="4364" width="16.5546875" style="2" bestFit="1" customWidth="1"/>
    <col min="4365" max="4366" width="10.33203125" style="2" customWidth="1"/>
    <col min="4367" max="4367" width="18" style="2" bestFit="1" customWidth="1"/>
    <col min="4368" max="4552" width="9.109375" style="2"/>
    <col min="4553" max="4560" width="9.109375" style="2" customWidth="1"/>
    <col min="4561" max="4561" width="10.109375" style="2" customWidth="1"/>
    <col min="4562" max="4562" width="1" style="2" customWidth="1"/>
    <col min="4563" max="4565" width="3.33203125" style="2" customWidth="1"/>
    <col min="4566" max="4566" width="1.88671875" style="2" customWidth="1"/>
    <col min="4567" max="4567" width="17.88671875" style="2" customWidth="1"/>
    <col min="4568" max="4568" width="1.88671875" style="2" customWidth="1"/>
    <col min="4569" max="4571" width="3.33203125" style="2" customWidth="1"/>
    <col min="4572" max="4572" width="2.88671875" style="2" customWidth="1"/>
    <col min="4573" max="4573" width="1.88671875" style="2" customWidth="1"/>
    <col min="4574" max="4574" width="19.6640625" style="2" customWidth="1"/>
    <col min="4575" max="4575" width="1.88671875" style="2" customWidth="1"/>
    <col min="4576" max="4578" width="3" style="2" customWidth="1"/>
    <col min="4579" max="4579" width="4.44140625" style="2" customWidth="1"/>
    <col min="4580" max="4581" width="3" style="2" customWidth="1"/>
    <col min="4582" max="4587" width="3.33203125" style="2" customWidth="1"/>
    <col min="4588" max="4589" width="9.109375" style="2" customWidth="1"/>
    <col min="4590" max="4593" width="3.33203125" style="2" customWidth="1"/>
    <col min="4594" max="4594" width="4.109375" style="2" customWidth="1"/>
    <col min="4595" max="4595" width="1.6640625" style="2" customWidth="1"/>
    <col min="4596" max="4600" width="3.33203125" style="2" customWidth="1"/>
    <col min="4601" max="4601" width="1.6640625" style="2" customWidth="1"/>
    <col min="4602" max="4606" width="3.33203125" style="2" customWidth="1"/>
    <col min="4607" max="4612" width="9.109375" style="2" customWidth="1"/>
    <col min="4613" max="4613" width="1.6640625" style="2" customWidth="1"/>
    <col min="4614" max="4618" width="3.33203125" style="2" customWidth="1"/>
    <col min="4619" max="4619" width="1.6640625" style="2" customWidth="1"/>
    <col min="4620" max="4620" width="16.5546875" style="2" bestFit="1" customWidth="1"/>
    <col min="4621" max="4622" width="10.33203125" style="2" customWidth="1"/>
    <col min="4623" max="4623" width="18" style="2" bestFit="1" customWidth="1"/>
    <col min="4624" max="4808" width="9.109375" style="2"/>
    <col min="4809" max="4816" width="9.109375" style="2" customWidth="1"/>
    <col min="4817" max="4817" width="10.109375" style="2" customWidth="1"/>
    <col min="4818" max="4818" width="1" style="2" customWidth="1"/>
    <col min="4819" max="4821" width="3.33203125" style="2" customWidth="1"/>
    <col min="4822" max="4822" width="1.88671875" style="2" customWidth="1"/>
    <col min="4823" max="4823" width="17.88671875" style="2" customWidth="1"/>
    <col min="4824" max="4824" width="1.88671875" style="2" customWidth="1"/>
    <col min="4825" max="4827" width="3.33203125" style="2" customWidth="1"/>
    <col min="4828" max="4828" width="2.88671875" style="2" customWidth="1"/>
    <col min="4829" max="4829" width="1.88671875" style="2" customWidth="1"/>
    <col min="4830" max="4830" width="19.6640625" style="2" customWidth="1"/>
    <col min="4831" max="4831" width="1.88671875" style="2" customWidth="1"/>
    <col min="4832" max="4834" width="3" style="2" customWidth="1"/>
    <col min="4835" max="4835" width="4.44140625" style="2" customWidth="1"/>
    <col min="4836" max="4837" width="3" style="2" customWidth="1"/>
    <col min="4838" max="4843" width="3.33203125" style="2" customWidth="1"/>
    <col min="4844" max="4845" width="9.109375" style="2" customWidth="1"/>
    <col min="4846" max="4849" width="3.33203125" style="2" customWidth="1"/>
    <col min="4850" max="4850" width="4.109375" style="2" customWidth="1"/>
    <col min="4851" max="4851" width="1.6640625" style="2" customWidth="1"/>
    <col min="4852" max="4856" width="3.33203125" style="2" customWidth="1"/>
    <col min="4857" max="4857" width="1.6640625" style="2" customWidth="1"/>
    <col min="4858" max="4862" width="3.33203125" style="2" customWidth="1"/>
    <col min="4863" max="4868" width="9.109375" style="2" customWidth="1"/>
    <col min="4869" max="4869" width="1.6640625" style="2" customWidth="1"/>
    <col min="4870" max="4874" width="3.33203125" style="2" customWidth="1"/>
    <col min="4875" max="4875" width="1.6640625" style="2" customWidth="1"/>
    <col min="4876" max="4876" width="16.5546875" style="2" bestFit="1" customWidth="1"/>
    <col min="4877" max="4878" width="10.33203125" style="2" customWidth="1"/>
    <col min="4879" max="4879" width="18" style="2" bestFit="1" customWidth="1"/>
    <col min="4880" max="5064" width="9.109375" style="2"/>
    <col min="5065" max="5072" width="9.109375" style="2" customWidth="1"/>
    <col min="5073" max="5073" width="10.109375" style="2" customWidth="1"/>
    <col min="5074" max="5074" width="1" style="2" customWidth="1"/>
    <col min="5075" max="5077" width="3.33203125" style="2" customWidth="1"/>
    <col min="5078" max="5078" width="1.88671875" style="2" customWidth="1"/>
    <col min="5079" max="5079" width="17.88671875" style="2" customWidth="1"/>
    <col min="5080" max="5080" width="1.88671875" style="2" customWidth="1"/>
    <col min="5081" max="5083" width="3.33203125" style="2" customWidth="1"/>
    <col min="5084" max="5084" width="2.88671875" style="2" customWidth="1"/>
    <col min="5085" max="5085" width="1.88671875" style="2" customWidth="1"/>
    <col min="5086" max="5086" width="19.6640625" style="2" customWidth="1"/>
    <col min="5087" max="5087" width="1.88671875" style="2" customWidth="1"/>
    <col min="5088" max="5090" width="3" style="2" customWidth="1"/>
    <col min="5091" max="5091" width="4.44140625" style="2" customWidth="1"/>
    <col min="5092" max="5093" width="3" style="2" customWidth="1"/>
    <col min="5094" max="5099" width="3.33203125" style="2" customWidth="1"/>
    <col min="5100" max="5101" width="9.109375" style="2" customWidth="1"/>
    <col min="5102" max="5105" width="3.33203125" style="2" customWidth="1"/>
    <col min="5106" max="5106" width="4.109375" style="2" customWidth="1"/>
    <col min="5107" max="5107" width="1.6640625" style="2" customWidth="1"/>
    <col min="5108" max="5112" width="3.33203125" style="2" customWidth="1"/>
    <col min="5113" max="5113" width="1.6640625" style="2" customWidth="1"/>
    <col min="5114" max="5118" width="3.33203125" style="2" customWidth="1"/>
    <col min="5119" max="5124" width="9.109375" style="2" customWidth="1"/>
    <col min="5125" max="5125" width="1.6640625" style="2" customWidth="1"/>
    <col min="5126" max="5130" width="3.33203125" style="2" customWidth="1"/>
    <col min="5131" max="5131" width="1.6640625" style="2" customWidth="1"/>
    <col min="5132" max="5132" width="16.5546875" style="2" bestFit="1" customWidth="1"/>
    <col min="5133" max="5134" width="10.33203125" style="2" customWidth="1"/>
    <col min="5135" max="5135" width="18" style="2" bestFit="1" customWidth="1"/>
    <col min="5136" max="5320" width="9.109375" style="2"/>
    <col min="5321" max="5328" width="9.109375" style="2" customWidth="1"/>
    <col min="5329" max="5329" width="10.109375" style="2" customWidth="1"/>
    <col min="5330" max="5330" width="1" style="2" customWidth="1"/>
    <col min="5331" max="5333" width="3.33203125" style="2" customWidth="1"/>
    <col min="5334" max="5334" width="1.88671875" style="2" customWidth="1"/>
    <col min="5335" max="5335" width="17.88671875" style="2" customWidth="1"/>
    <col min="5336" max="5336" width="1.88671875" style="2" customWidth="1"/>
    <col min="5337" max="5339" width="3.33203125" style="2" customWidth="1"/>
    <col min="5340" max="5340" width="2.88671875" style="2" customWidth="1"/>
    <col min="5341" max="5341" width="1.88671875" style="2" customWidth="1"/>
    <col min="5342" max="5342" width="19.6640625" style="2" customWidth="1"/>
    <col min="5343" max="5343" width="1.88671875" style="2" customWidth="1"/>
    <col min="5344" max="5346" width="3" style="2" customWidth="1"/>
    <col min="5347" max="5347" width="4.44140625" style="2" customWidth="1"/>
    <col min="5348" max="5349" width="3" style="2" customWidth="1"/>
    <col min="5350" max="5355" width="3.33203125" style="2" customWidth="1"/>
    <col min="5356" max="5357" width="9.109375" style="2" customWidth="1"/>
    <col min="5358" max="5361" width="3.33203125" style="2" customWidth="1"/>
    <col min="5362" max="5362" width="4.109375" style="2" customWidth="1"/>
    <col min="5363" max="5363" width="1.6640625" style="2" customWidth="1"/>
    <col min="5364" max="5368" width="3.33203125" style="2" customWidth="1"/>
    <col min="5369" max="5369" width="1.6640625" style="2" customWidth="1"/>
    <col min="5370" max="5374" width="3.33203125" style="2" customWidth="1"/>
    <col min="5375" max="5380" width="9.109375" style="2" customWidth="1"/>
    <col min="5381" max="5381" width="1.6640625" style="2" customWidth="1"/>
    <col min="5382" max="5386" width="3.33203125" style="2" customWidth="1"/>
    <col min="5387" max="5387" width="1.6640625" style="2" customWidth="1"/>
    <col min="5388" max="5388" width="16.5546875" style="2" bestFit="1" customWidth="1"/>
    <col min="5389" max="5390" width="10.33203125" style="2" customWidth="1"/>
    <col min="5391" max="5391" width="18" style="2" bestFit="1" customWidth="1"/>
    <col min="5392" max="5576" width="9.109375" style="2"/>
    <col min="5577" max="5584" width="9.109375" style="2" customWidth="1"/>
    <col min="5585" max="5585" width="10.109375" style="2" customWidth="1"/>
    <col min="5586" max="5586" width="1" style="2" customWidth="1"/>
    <col min="5587" max="5589" width="3.33203125" style="2" customWidth="1"/>
    <col min="5590" max="5590" width="1.88671875" style="2" customWidth="1"/>
    <col min="5591" max="5591" width="17.88671875" style="2" customWidth="1"/>
    <col min="5592" max="5592" width="1.88671875" style="2" customWidth="1"/>
    <col min="5593" max="5595" width="3.33203125" style="2" customWidth="1"/>
    <col min="5596" max="5596" width="2.88671875" style="2" customWidth="1"/>
    <col min="5597" max="5597" width="1.88671875" style="2" customWidth="1"/>
    <col min="5598" max="5598" width="19.6640625" style="2" customWidth="1"/>
    <col min="5599" max="5599" width="1.88671875" style="2" customWidth="1"/>
    <col min="5600" max="5602" width="3" style="2" customWidth="1"/>
    <col min="5603" max="5603" width="4.44140625" style="2" customWidth="1"/>
    <col min="5604" max="5605" width="3" style="2" customWidth="1"/>
    <col min="5606" max="5611" width="3.33203125" style="2" customWidth="1"/>
    <col min="5612" max="5613" width="9.109375" style="2" customWidth="1"/>
    <col min="5614" max="5617" width="3.33203125" style="2" customWidth="1"/>
    <col min="5618" max="5618" width="4.109375" style="2" customWidth="1"/>
    <col min="5619" max="5619" width="1.6640625" style="2" customWidth="1"/>
    <col min="5620" max="5624" width="3.33203125" style="2" customWidth="1"/>
    <col min="5625" max="5625" width="1.6640625" style="2" customWidth="1"/>
    <col min="5626" max="5630" width="3.33203125" style="2" customWidth="1"/>
    <col min="5631" max="5636" width="9.109375" style="2" customWidth="1"/>
    <col min="5637" max="5637" width="1.6640625" style="2" customWidth="1"/>
    <col min="5638" max="5642" width="3.33203125" style="2" customWidth="1"/>
    <col min="5643" max="5643" width="1.6640625" style="2" customWidth="1"/>
    <col min="5644" max="5644" width="16.5546875" style="2" bestFit="1" customWidth="1"/>
    <col min="5645" max="5646" width="10.33203125" style="2" customWidth="1"/>
    <col min="5647" max="5647" width="18" style="2" bestFit="1" customWidth="1"/>
    <col min="5648" max="5832" width="9.109375" style="2"/>
    <col min="5833" max="5840" width="9.109375" style="2" customWidth="1"/>
    <col min="5841" max="5841" width="10.109375" style="2" customWidth="1"/>
    <col min="5842" max="5842" width="1" style="2" customWidth="1"/>
    <col min="5843" max="5845" width="3.33203125" style="2" customWidth="1"/>
    <col min="5846" max="5846" width="1.88671875" style="2" customWidth="1"/>
    <col min="5847" max="5847" width="17.88671875" style="2" customWidth="1"/>
    <col min="5848" max="5848" width="1.88671875" style="2" customWidth="1"/>
    <col min="5849" max="5851" width="3.33203125" style="2" customWidth="1"/>
    <col min="5852" max="5852" width="2.88671875" style="2" customWidth="1"/>
    <col min="5853" max="5853" width="1.88671875" style="2" customWidth="1"/>
    <col min="5854" max="5854" width="19.6640625" style="2" customWidth="1"/>
    <col min="5855" max="5855" width="1.88671875" style="2" customWidth="1"/>
    <col min="5856" max="5858" width="3" style="2" customWidth="1"/>
    <col min="5859" max="5859" width="4.44140625" style="2" customWidth="1"/>
    <col min="5860" max="5861" width="3" style="2" customWidth="1"/>
    <col min="5862" max="5867" width="3.33203125" style="2" customWidth="1"/>
    <col min="5868" max="5869" width="9.109375" style="2" customWidth="1"/>
    <col min="5870" max="5873" width="3.33203125" style="2" customWidth="1"/>
    <col min="5874" max="5874" width="4.109375" style="2" customWidth="1"/>
    <col min="5875" max="5875" width="1.6640625" style="2" customWidth="1"/>
    <col min="5876" max="5880" width="3.33203125" style="2" customWidth="1"/>
    <col min="5881" max="5881" width="1.6640625" style="2" customWidth="1"/>
    <col min="5882" max="5886" width="3.33203125" style="2" customWidth="1"/>
    <col min="5887" max="5892" width="9.109375" style="2" customWidth="1"/>
    <col min="5893" max="5893" width="1.6640625" style="2" customWidth="1"/>
    <col min="5894" max="5898" width="3.33203125" style="2" customWidth="1"/>
    <col min="5899" max="5899" width="1.6640625" style="2" customWidth="1"/>
    <col min="5900" max="5900" width="16.5546875" style="2" bestFit="1" customWidth="1"/>
    <col min="5901" max="5902" width="10.33203125" style="2" customWidth="1"/>
    <col min="5903" max="5903" width="18" style="2" bestFit="1" customWidth="1"/>
    <col min="5904" max="6088" width="9.109375" style="2"/>
    <col min="6089" max="6096" width="9.109375" style="2" customWidth="1"/>
    <col min="6097" max="6097" width="10.109375" style="2" customWidth="1"/>
    <col min="6098" max="6098" width="1" style="2" customWidth="1"/>
    <col min="6099" max="6101" width="3.33203125" style="2" customWidth="1"/>
    <col min="6102" max="6102" width="1.88671875" style="2" customWidth="1"/>
    <col min="6103" max="6103" width="17.88671875" style="2" customWidth="1"/>
    <col min="6104" max="6104" width="1.88671875" style="2" customWidth="1"/>
    <col min="6105" max="6107" width="3.33203125" style="2" customWidth="1"/>
    <col min="6108" max="6108" width="2.88671875" style="2" customWidth="1"/>
    <col min="6109" max="6109" width="1.88671875" style="2" customWidth="1"/>
    <col min="6110" max="6110" width="19.6640625" style="2" customWidth="1"/>
    <col min="6111" max="6111" width="1.88671875" style="2" customWidth="1"/>
    <col min="6112" max="6114" width="3" style="2" customWidth="1"/>
    <col min="6115" max="6115" width="4.44140625" style="2" customWidth="1"/>
    <col min="6116" max="6117" width="3" style="2" customWidth="1"/>
    <col min="6118" max="6123" width="3.33203125" style="2" customWidth="1"/>
    <col min="6124" max="6125" width="9.109375" style="2" customWidth="1"/>
    <col min="6126" max="6129" width="3.33203125" style="2" customWidth="1"/>
    <col min="6130" max="6130" width="4.109375" style="2" customWidth="1"/>
    <col min="6131" max="6131" width="1.6640625" style="2" customWidth="1"/>
    <col min="6132" max="6136" width="3.33203125" style="2" customWidth="1"/>
    <col min="6137" max="6137" width="1.6640625" style="2" customWidth="1"/>
    <col min="6138" max="6142" width="3.33203125" style="2" customWidth="1"/>
    <col min="6143" max="6148" width="9.109375" style="2" customWidth="1"/>
    <col min="6149" max="6149" width="1.6640625" style="2" customWidth="1"/>
    <col min="6150" max="6154" width="3.33203125" style="2" customWidth="1"/>
    <col min="6155" max="6155" width="1.6640625" style="2" customWidth="1"/>
    <col min="6156" max="6156" width="16.5546875" style="2" bestFit="1" customWidth="1"/>
    <col min="6157" max="6158" width="10.33203125" style="2" customWidth="1"/>
    <col min="6159" max="6159" width="18" style="2" bestFit="1" customWidth="1"/>
    <col min="6160" max="6344" width="9.109375" style="2"/>
    <col min="6345" max="6352" width="9.109375" style="2" customWidth="1"/>
    <col min="6353" max="6353" width="10.109375" style="2" customWidth="1"/>
    <col min="6354" max="6354" width="1" style="2" customWidth="1"/>
    <col min="6355" max="6357" width="3.33203125" style="2" customWidth="1"/>
    <col min="6358" max="6358" width="1.88671875" style="2" customWidth="1"/>
    <col min="6359" max="6359" width="17.88671875" style="2" customWidth="1"/>
    <col min="6360" max="6360" width="1.88671875" style="2" customWidth="1"/>
    <col min="6361" max="6363" width="3.33203125" style="2" customWidth="1"/>
    <col min="6364" max="6364" width="2.88671875" style="2" customWidth="1"/>
    <col min="6365" max="6365" width="1.88671875" style="2" customWidth="1"/>
    <col min="6366" max="6366" width="19.6640625" style="2" customWidth="1"/>
    <col min="6367" max="6367" width="1.88671875" style="2" customWidth="1"/>
    <col min="6368" max="6370" width="3" style="2" customWidth="1"/>
    <col min="6371" max="6371" width="4.44140625" style="2" customWidth="1"/>
    <col min="6372" max="6373" width="3" style="2" customWidth="1"/>
    <col min="6374" max="6379" width="3.33203125" style="2" customWidth="1"/>
    <col min="6380" max="6381" width="9.109375" style="2" customWidth="1"/>
    <col min="6382" max="6385" width="3.33203125" style="2" customWidth="1"/>
    <col min="6386" max="6386" width="4.109375" style="2" customWidth="1"/>
    <col min="6387" max="6387" width="1.6640625" style="2" customWidth="1"/>
    <col min="6388" max="6392" width="3.33203125" style="2" customWidth="1"/>
    <col min="6393" max="6393" width="1.6640625" style="2" customWidth="1"/>
    <col min="6394" max="6398" width="3.33203125" style="2" customWidth="1"/>
    <col min="6399" max="6404" width="9.109375" style="2" customWidth="1"/>
    <col min="6405" max="6405" width="1.6640625" style="2" customWidth="1"/>
    <col min="6406" max="6410" width="3.33203125" style="2" customWidth="1"/>
    <col min="6411" max="6411" width="1.6640625" style="2" customWidth="1"/>
    <col min="6412" max="6412" width="16.5546875" style="2" bestFit="1" customWidth="1"/>
    <col min="6413" max="6414" width="10.33203125" style="2" customWidth="1"/>
    <col min="6415" max="6415" width="18" style="2" bestFit="1" customWidth="1"/>
    <col min="6416" max="6600" width="9.109375" style="2"/>
    <col min="6601" max="6608" width="9.109375" style="2" customWidth="1"/>
    <col min="6609" max="6609" width="10.109375" style="2" customWidth="1"/>
    <col min="6610" max="6610" width="1" style="2" customWidth="1"/>
    <col min="6611" max="6613" width="3.33203125" style="2" customWidth="1"/>
    <col min="6614" max="6614" width="1.88671875" style="2" customWidth="1"/>
    <col min="6615" max="6615" width="17.88671875" style="2" customWidth="1"/>
    <col min="6616" max="6616" width="1.88671875" style="2" customWidth="1"/>
    <col min="6617" max="6619" width="3.33203125" style="2" customWidth="1"/>
    <col min="6620" max="6620" width="2.88671875" style="2" customWidth="1"/>
    <col min="6621" max="6621" width="1.88671875" style="2" customWidth="1"/>
    <col min="6622" max="6622" width="19.6640625" style="2" customWidth="1"/>
    <col min="6623" max="6623" width="1.88671875" style="2" customWidth="1"/>
    <col min="6624" max="6626" width="3" style="2" customWidth="1"/>
    <col min="6627" max="6627" width="4.44140625" style="2" customWidth="1"/>
    <col min="6628" max="6629" width="3" style="2" customWidth="1"/>
    <col min="6630" max="6635" width="3.33203125" style="2" customWidth="1"/>
    <col min="6636" max="6637" width="9.109375" style="2" customWidth="1"/>
    <col min="6638" max="6641" width="3.33203125" style="2" customWidth="1"/>
    <col min="6642" max="6642" width="4.109375" style="2" customWidth="1"/>
    <col min="6643" max="6643" width="1.6640625" style="2" customWidth="1"/>
    <col min="6644" max="6648" width="3.33203125" style="2" customWidth="1"/>
    <col min="6649" max="6649" width="1.6640625" style="2" customWidth="1"/>
    <col min="6650" max="6654" width="3.33203125" style="2" customWidth="1"/>
    <col min="6655" max="6660" width="9.109375" style="2" customWidth="1"/>
    <col min="6661" max="6661" width="1.6640625" style="2" customWidth="1"/>
    <col min="6662" max="6666" width="3.33203125" style="2" customWidth="1"/>
    <col min="6667" max="6667" width="1.6640625" style="2" customWidth="1"/>
    <col min="6668" max="6668" width="16.5546875" style="2" bestFit="1" customWidth="1"/>
    <col min="6669" max="6670" width="10.33203125" style="2" customWidth="1"/>
    <col min="6671" max="6671" width="18" style="2" bestFit="1" customWidth="1"/>
    <col min="6672" max="6856" width="9.109375" style="2"/>
    <col min="6857" max="6864" width="9.109375" style="2" customWidth="1"/>
    <col min="6865" max="6865" width="10.109375" style="2" customWidth="1"/>
    <col min="6866" max="6866" width="1" style="2" customWidth="1"/>
    <col min="6867" max="6869" width="3.33203125" style="2" customWidth="1"/>
    <col min="6870" max="6870" width="1.88671875" style="2" customWidth="1"/>
    <col min="6871" max="6871" width="17.88671875" style="2" customWidth="1"/>
    <col min="6872" max="6872" width="1.88671875" style="2" customWidth="1"/>
    <col min="6873" max="6875" width="3.33203125" style="2" customWidth="1"/>
    <col min="6876" max="6876" width="2.88671875" style="2" customWidth="1"/>
    <col min="6877" max="6877" width="1.88671875" style="2" customWidth="1"/>
    <col min="6878" max="6878" width="19.6640625" style="2" customWidth="1"/>
    <col min="6879" max="6879" width="1.88671875" style="2" customWidth="1"/>
    <col min="6880" max="6882" width="3" style="2" customWidth="1"/>
    <col min="6883" max="6883" width="4.44140625" style="2" customWidth="1"/>
    <col min="6884" max="6885" width="3" style="2" customWidth="1"/>
    <col min="6886" max="6891" width="3.33203125" style="2" customWidth="1"/>
    <col min="6892" max="6893" width="9.109375" style="2" customWidth="1"/>
    <col min="6894" max="6897" width="3.33203125" style="2" customWidth="1"/>
    <col min="6898" max="6898" width="4.109375" style="2" customWidth="1"/>
    <col min="6899" max="6899" width="1.6640625" style="2" customWidth="1"/>
    <col min="6900" max="6904" width="3.33203125" style="2" customWidth="1"/>
    <col min="6905" max="6905" width="1.6640625" style="2" customWidth="1"/>
    <col min="6906" max="6910" width="3.33203125" style="2" customWidth="1"/>
    <col min="6911" max="6916" width="9.109375" style="2" customWidth="1"/>
    <col min="6917" max="6917" width="1.6640625" style="2" customWidth="1"/>
    <col min="6918" max="6922" width="3.33203125" style="2" customWidth="1"/>
    <col min="6923" max="6923" width="1.6640625" style="2" customWidth="1"/>
    <col min="6924" max="6924" width="16.5546875" style="2" bestFit="1" customWidth="1"/>
    <col min="6925" max="6926" width="10.33203125" style="2" customWidth="1"/>
    <col min="6927" max="6927" width="18" style="2" bestFit="1" customWidth="1"/>
    <col min="6928" max="7112" width="9.109375" style="2"/>
    <col min="7113" max="7120" width="9.109375" style="2" customWidth="1"/>
    <col min="7121" max="7121" width="10.109375" style="2" customWidth="1"/>
    <col min="7122" max="7122" width="1" style="2" customWidth="1"/>
    <col min="7123" max="7125" width="3.33203125" style="2" customWidth="1"/>
    <col min="7126" max="7126" width="1.88671875" style="2" customWidth="1"/>
    <col min="7127" max="7127" width="17.88671875" style="2" customWidth="1"/>
    <col min="7128" max="7128" width="1.88671875" style="2" customWidth="1"/>
    <col min="7129" max="7131" width="3.33203125" style="2" customWidth="1"/>
    <col min="7132" max="7132" width="2.88671875" style="2" customWidth="1"/>
    <col min="7133" max="7133" width="1.88671875" style="2" customWidth="1"/>
    <col min="7134" max="7134" width="19.6640625" style="2" customWidth="1"/>
    <col min="7135" max="7135" width="1.88671875" style="2" customWidth="1"/>
    <col min="7136" max="7138" width="3" style="2" customWidth="1"/>
    <col min="7139" max="7139" width="4.44140625" style="2" customWidth="1"/>
    <col min="7140" max="7141" width="3" style="2" customWidth="1"/>
    <col min="7142" max="7147" width="3.33203125" style="2" customWidth="1"/>
    <col min="7148" max="7149" width="9.109375" style="2" customWidth="1"/>
    <col min="7150" max="7153" width="3.33203125" style="2" customWidth="1"/>
    <col min="7154" max="7154" width="4.109375" style="2" customWidth="1"/>
    <col min="7155" max="7155" width="1.6640625" style="2" customWidth="1"/>
    <col min="7156" max="7160" width="3.33203125" style="2" customWidth="1"/>
    <col min="7161" max="7161" width="1.6640625" style="2" customWidth="1"/>
    <col min="7162" max="7166" width="3.33203125" style="2" customWidth="1"/>
    <col min="7167" max="7172" width="9.109375" style="2" customWidth="1"/>
    <col min="7173" max="7173" width="1.6640625" style="2" customWidth="1"/>
    <col min="7174" max="7178" width="3.33203125" style="2" customWidth="1"/>
    <col min="7179" max="7179" width="1.6640625" style="2" customWidth="1"/>
    <col min="7180" max="7180" width="16.5546875" style="2" bestFit="1" customWidth="1"/>
    <col min="7181" max="7182" width="10.33203125" style="2" customWidth="1"/>
    <col min="7183" max="7183" width="18" style="2" bestFit="1" customWidth="1"/>
    <col min="7184" max="7368" width="9.109375" style="2"/>
    <col min="7369" max="7376" width="9.109375" style="2" customWidth="1"/>
    <col min="7377" max="7377" width="10.109375" style="2" customWidth="1"/>
    <col min="7378" max="7378" width="1" style="2" customWidth="1"/>
    <col min="7379" max="7381" width="3.33203125" style="2" customWidth="1"/>
    <col min="7382" max="7382" width="1.88671875" style="2" customWidth="1"/>
    <col min="7383" max="7383" width="17.88671875" style="2" customWidth="1"/>
    <col min="7384" max="7384" width="1.88671875" style="2" customWidth="1"/>
    <col min="7385" max="7387" width="3.33203125" style="2" customWidth="1"/>
    <col min="7388" max="7388" width="2.88671875" style="2" customWidth="1"/>
    <col min="7389" max="7389" width="1.88671875" style="2" customWidth="1"/>
    <col min="7390" max="7390" width="19.6640625" style="2" customWidth="1"/>
    <col min="7391" max="7391" width="1.88671875" style="2" customWidth="1"/>
    <col min="7392" max="7394" width="3" style="2" customWidth="1"/>
    <col min="7395" max="7395" width="4.44140625" style="2" customWidth="1"/>
    <col min="7396" max="7397" width="3" style="2" customWidth="1"/>
    <col min="7398" max="7403" width="3.33203125" style="2" customWidth="1"/>
    <col min="7404" max="7405" width="9.109375" style="2" customWidth="1"/>
    <col min="7406" max="7409" width="3.33203125" style="2" customWidth="1"/>
    <col min="7410" max="7410" width="4.109375" style="2" customWidth="1"/>
    <col min="7411" max="7411" width="1.6640625" style="2" customWidth="1"/>
    <col min="7412" max="7416" width="3.33203125" style="2" customWidth="1"/>
    <col min="7417" max="7417" width="1.6640625" style="2" customWidth="1"/>
    <col min="7418" max="7422" width="3.33203125" style="2" customWidth="1"/>
    <col min="7423" max="7428" width="9.109375" style="2" customWidth="1"/>
    <col min="7429" max="7429" width="1.6640625" style="2" customWidth="1"/>
    <col min="7430" max="7434" width="3.33203125" style="2" customWidth="1"/>
    <col min="7435" max="7435" width="1.6640625" style="2" customWidth="1"/>
    <col min="7436" max="7436" width="16.5546875" style="2" bestFit="1" customWidth="1"/>
    <col min="7437" max="7438" width="10.33203125" style="2" customWidth="1"/>
    <col min="7439" max="7439" width="18" style="2" bestFit="1" customWidth="1"/>
    <col min="7440" max="7624" width="9.109375" style="2"/>
    <col min="7625" max="7632" width="9.109375" style="2" customWidth="1"/>
    <col min="7633" max="7633" width="10.109375" style="2" customWidth="1"/>
    <col min="7634" max="7634" width="1" style="2" customWidth="1"/>
    <col min="7635" max="7637" width="3.33203125" style="2" customWidth="1"/>
    <col min="7638" max="7638" width="1.88671875" style="2" customWidth="1"/>
    <col min="7639" max="7639" width="17.88671875" style="2" customWidth="1"/>
    <col min="7640" max="7640" width="1.88671875" style="2" customWidth="1"/>
    <col min="7641" max="7643" width="3.33203125" style="2" customWidth="1"/>
    <col min="7644" max="7644" width="2.88671875" style="2" customWidth="1"/>
    <col min="7645" max="7645" width="1.88671875" style="2" customWidth="1"/>
    <col min="7646" max="7646" width="19.6640625" style="2" customWidth="1"/>
    <col min="7647" max="7647" width="1.88671875" style="2" customWidth="1"/>
    <col min="7648" max="7650" width="3" style="2" customWidth="1"/>
    <col min="7651" max="7651" width="4.44140625" style="2" customWidth="1"/>
    <col min="7652" max="7653" width="3" style="2" customWidth="1"/>
    <col min="7654" max="7659" width="3.33203125" style="2" customWidth="1"/>
    <col min="7660" max="7661" width="9.109375" style="2" customWidth="1"/>
    <col min="7662" max="7665" width="3.33203125" style="2" customWidth="1"/>
    <col min="7666" max="7666" width="4.109375" style="2" customWidth="1"/>
    <col min="7667" max="7667" width="1.6640625" style="2" customWidth="1"/>
    <col min="7668" max="7672" width="3.33203125" style="2" customWidth="1"/>
    <col min="7673" max="7673" width="1.6640625" style="2" customWidth="1"/>
    <col min="7674" max="7678" width="3.33203125" style="2" customWidth="1"/>
    <col min="7679" max="7684" width="9.109375" style="2" customWidth="1"/>
    <col min="7685" max="7685" width="1.6640625" style="2" customWidth="1"/>
    <col min="7686" max="7690" width="3.33203125" style="2" customWidth="1"/>
    <col min="7691" max="7691" width="1.6640625" style="2" customWidth="1"/>
    <col min="7692" max="7692" width="16.5546875" style="2" bestFit="1" customWidth="1"/>
    <col min="7693" max="7694" width="10.33203125" style="2" customWidth="1"/>
    <col min="7695" max="7695" width="18" style="2" bestFit="1" customWidth="1"/>
    <col min="7696" max="7880" width="9.109375" style="2"/>
    <col min="7881" max="7888" width="9.109375" style="2" customWidth="1"/>
    <col min="7889" max="7889" width="10.109375" style="2" customWidth="1"/>
    <col min="7890" max="7890" width="1" style="2" customWidth="1"/>
    <col min="7891" max="7893" width="3.33203125" style="2" customWidth="1"/>
    <col min="7894" max="7894" width="1.88671875" style="2" customWidth="1"/>
    <col min="7895" max="7895" width="17.88671875" style="2" customWidth="1"/>
    <col min="7896" max="7896" width="1.88671875" style="2" customWidth="1"/>
    <col min="7897" max="7899" width="3.33203125" style="2" customWidth="1"/>
    <col min="7900" max="7900" width="2.88671875" style="2" customWidth="1"/>
    <col min="7901" max="7901" width="1.88671875" style="2" customWidth="1"/>
    <col min="7902" max="7902" width="19.6640625" style="2" customWidth="1"/>
    <col min="7903" max="7903" width="1.88671875" style="2" customWidth="1"/>
    <col min="7904" max="7906" width="3" style="2" customWidth="1"/>
    <col min="7907" max="7907" width="4.44140625" style="2" customWidth="1"/>
    <col min="7908" max="7909" width="3" style="2" customWidth="1"/>
    <col min="7910" max="7915" width="3.33203125" style="2" customWidth="1"/>
    <col min="7916" max="7917" width="9.109375" style="2" customWidth="1"/>
    <col min="7918" max="7921" width="3.33203125" style="2" customWidth="1"/>
    <col min="7922" max="7922" width="4.109375" style="2" customWidth="1"/>
    <col min="7923" max="7923" width="1.6640625" style="2" customWidth="1"/>
    <col min="7924" max="7928" width="3.33203125" style="2" customWidth="1"/>
    <col min="7929" max="7929" width="1.6640625" style="2" customWidth="1"/>
    <col min="7930" max="7934" width="3.33203125" style="2" customWidth="1"/>
    <col min="7935" max="7940" width="9.109375" style="2" customWidth="1"/>
    <col min="7941" max="7941" width="1.6640625" style="2" customWidth="1"/>
    <col min="7942" max="7946" width="3.33203125" style="2" customWidth="1"/>
    <col min="7947" max="7947" width="1.6640625" style="2" customWidth="1"/>
    <col min="7948" max="7948" width="16.5546875" style="2" bestFit="1" customWidth="1"/>
    <col min="7949" max="7950" width="10.33203125" style="2" customWidth="1"/>
    <col min="7951" max="7951" width="18" style="2" bestFit="1" customWidth="1"/>
    <col min="7952" max="8136" width="9.109375" style="2"/>
    <col min="8137" max="8144" width="9.109375" style="2" customWidth="1"/>
    <col min="8145" max="8145" width="10.109375" style="2" customWidth="1"/>
    <col min="8146" max="8146" width="1" style="2" customWidth="1"/>
    <col min="8147" max="8149" width="3.33203125" style="2" customWidth="1"/>
    <col min="8150" max="8150" width="1.88671875" style="2" customWidth="1"/>
    <col min="8151" max="8151" width="17.88671875" style="2" customWidth="1"/>
    <col min="8152" max="8152" width="1.88671875" style="2" customWidth="1"/>
    <col min="8153" max="8155" width="3.33203125" style="2" customWidth="1"/>
    <col min="8156" max="8156" width="2.88671875" style="2" customWidth="1"/>
    <col min="8157" max="8157" width="1.88671875" style="2" customWidth="1"/>
    <col min="8158" max="8158" width="19.6640625" style="2" customWidth="1"/>
    <col min="8159" max="8159" width="1.88671875" style="2" customWidth="1"/>
    <col min="8160" max="8162" width="3" style="2" customWidth="1"/>
    <col min="8163" max="8163" width="4.44140625" style="2" customWidth="1"/>
    <col min="8164" max="8165" width="3" style="2" customWidth="1"/>
    <col min="8166" max="8171" width="3.33203125" style="2" customWidth="1"/>
    <col min="8172" max="8173" width="9.109375" style="2" customWidth="1"/>
    <col min="8174" max="8177" width="3.33203125" style="2" customWidth="1"/>
    <col min="8178" max="8178" width="4.109375" style="2" customWidth="1"/>
    <col min="8179" max="8179" width="1.6640625" style="2" customWidth="1"/>
    <col min="8180" max="8184" width="3.33203125" style="2" customWidth="1"/>
    <col min="8185" max="8185" width="1.6640625" style="2" customWidth="1"/>
    <col min="8186" max="8190" width="3.33203125" style="2" customWidth="1"/>
    <col min="8191" max="8196" width="9.109375" style="2" customWidth="1"/>
    <col min="8197" max="8197" width="1.6640625" style="2" customWidth="1"/>
    <col min="8198" max="8202" width="3.33203125" style="2" customWidth="1"/>
    <col min="8203" max="8203" width="1.6640625" style="2" customWidth="1"/>
    <col min="8204" max="8204" width="16.5546875" style="2" bestFit="1" customWidth="1"/>
    <col min="8205" max="8206" width="10.33203125" style="2" customWidth="1"/>
    <col min="8207" max="8207" width="18" style="2" bestFit="1" customWidth="1"/>
    <col min="8208" max="8392" width="9.109375" style="2"/>
    <col min="8393" max="8400" width="9.109375" style="2" customWidth="1"/>
    <col min="8401" max="8401" width="10.109375" style="2" customWidth="1"/>
    <col min="8402" max="8402" width="1" style="2" customWidth="1"/>
    <col min="8403" max="8405" width="3.33203125" style="2" customWidth="1"/>
    <col min="8406" max="8406" width="1.88671875" style="2" customWidth="1"/>
    <col min="8407" max="8407" width="17.88671875" style="2" customWidth="1"/>
    <col min="8408" max="8408" width="1.88671875" style="2" customWidth="1"/>
    <col min="8409" max="8411" width="3.33203125" style="2" customWidth="1"/>
    <col min="8412" max="8412" width="2.88671875" style="2" customWidth="1"/>
    <col min="8413" max="8413" width="1.88671875" style="2" customWidth="1"/>
    <col min="8414" max="8414" width="19.6640625" style="2" customWidth="1"/>
    <col min="8415" max="8415" width="1.88671875" style="2" customWidth="1"/>
    <col min="8416" max="8418" width="3" style="2" customWidth="1"/>
    <col min="8419" max="8419" width="4.44140625" style="2" customWidth="1"/>
    <col min="8420" max="8421" width="3" style="2" customWidth="1"/>
    <col min="8422" max="8427" width="3.33203125" style="2" customWidth="1"/>
    <col min="8428" max="8429" width="9.109375" style="2" customWidth="1"/>
    <col min="8430" max="8433" width="3.33203125" style="2" customWidth="1"/>
    <col min="8434" max="8434" width="4.109375" style="2" customWidth="1"/>
    <col min="8435" max="8435" width="1.6640625" style="2" customWidth="1"/>
    <col min="8436" max="8440" width="3.33203125" style="2" customWidth="1"/>
    <col min="8441" max="8441" width="1.6640625" style="2" customWidth="1"/>
    <col min="8442" max="8446" width="3.33203125" style="2" customWidth="1"/>
    <col min="8447" max="8452" width="9.109375" style="2" customWidth="1"/>
    <col min="8453" max="8453" width="1.6640625" style="2" customWidth="1"/>
    <col min="8454" max="8458" width="3.33203125" style="2" customWidth="1"/>
    <col min="8459" max="8459" width="1.6640625" style="2" customWidth="1"/>
    <col min="8460" max="8460" width="16.5546875" style="2" bestFit="1" customWidth="1"/>
    <col min="8461" max="8462" width="10.33203125" style="2" customWidth="1"/>
    <col min="8463" max="8463" width="18" style="2" bestFit="1" customWidth="1"/>
    <col min="8464" max="8648" width="9.109375" style="2"/>
    <col min="8649" max="8656" width="9.109375" style="2" customWidth="1"/>
    <col min="8657" max="8657" width="10.109375" style="2" customWidth="1"/>
    <col min="8658" max="8658" width="1" style="2" customWidth="1"/>
    <col min="8659" max="8661" width="3.33203125" style="2" customWidth="1"/>
    <col min="8662" max="8662" width="1.88671875" style="2" customWidth="1"/>
    <col min="8663" max="8663" width="17.88671875" style="2" customWidth="1"/>
    <col min="8664" max="8664" width="1.88671875" style="2" customWidth="1"/>
    <col min="8665" max="8667" width="3.33203125" style="2" customWidth="1"/>
    <col min="8668" max="8668" width="2.88671875" style="2" customWidth="1"/>
    <col min="8669" max="8669" width="1.88671875" style="2" customWidth="1"/>
    <col min="8670" max="8670" width="19.6640625" style="2" customWidth="1"/>
    <col min="8671" max="8671" width="1.88671875" style="2" customWidth="1"/>
    <col min="8672" max="8674" width="3" style="2" customWidth="1"/>
    <col min="8675" max="8675" width="4.44140625" style="2" customWidth="1"/>
    <col min="8676" max="8677" width="3" style="2" customWidth="1"/>
    <col min="8678" max="8683" width="3.33203125" style="2" customWidth="1"/>
    <col min="8684" max="8685" width="9.109375" style="2" customWidth="1"/>
    <col min="8686" max="8689" width="3.33203125" style="2" customWidth="1"/>
    <col min="8690" max="8690" width="4.109375" style="2" customWidth="1"/>
    <col min="8691" max="8691" width="1.6640625" style="2" customWidth="1"/>
    <col min="8692" max="8696" width="3.33203125" style="2" customWidth="1"/>
    <col min="8697" max="8697" width="1.6640625" style="2" customWidth="1"/>
    <col min="8698" max="8702" width="3.33203125" style="2" customWidth="1"/>
    <col min="8703" max="8708" width="9.109375" style="2" customWidth="1"/>
    <col min="8709" max="8709" width="1.6640625" style="2" customWidth="1"/>
    <col min="8710" max="8714" width="3.33203125" style="2" customWidth="1"/>
    <col min="8715" max="8715" width="1.6640625" style="2" customWidth="1"/>
    <col min="8716" max="8716" width="16.5546875" style="2" bestFit="1" customWidth="1"/>
    <col min="8717" max="8718" width="10.33203125" style="2" customWidth="1"/>
    <col min="8719" max="8719" width="18" style="2" bestFit="1" customWidth="1"/>
    <col min="8720" max="8904" width="9.109375" style="2"/>
    <col min="8905" max="8912" width="9.109375" style="2" customWidth="1"/>
    <col min="8913" max="8913" width="10.109375" style="2" customWidth="1"/>
    <col min="8914" max="8914" width="1" style="2" customWidth="1"/>
    <col min="8915" max="8917" width="3.33203125" style="2" customWidth="1"/>
    <col min="8918" max="8918" width="1.88671875" style="2" customWidth="1"/>
    <col min="8919" max="8919" width="17.88671875" style="2" customWidth="1"/>
    <col min="8920" max="8920" width="1.88671875" style="2" customWidth="1"/>
    <col min="8921" max="8923" width="3.33203125" style="2" customWidth="1"/>
    <col min="8924" max="8924" width="2.88671875" style="2" customWidth="1"/>
    <col min="8925" max="8925" width="1.88671875" style="2" customWidth="1"/>
    <col min="8926" max="8926" width="19.6640625" style="2" customWidth="1"/>
    <col min="8927" max="8927" width="1.88671875" style="2" customWidth="1"/>
    <col min="8928" max="8930" width="3" style="2" customWidth="1"/>
    <col min="8931" max="8931" width="4.44140625" style="2" customWidth="1"/>
    <col min="8932" max="8933" width="3" style="2" customWidth="1"/>
    <col min="8934" max="8939" width="3.33203125" style="2" customWidth="1"/>
    <col min="8940" max="8941" width="9.109375" style="2" customWidth="1"/>
    <col min="8942" max="8945" width="3.33203125" style="2" customWidth="1"/>
    <col min="8946" max="8946" width="4.109375" style="2" customWidth="1"/>
    <col min="8947" max="8947" width="1.6640625" style="2" customWidth="1"/>
    <col min="8948" max="8952" width="3.33203125" style="2" customWidth="1"/>
    <col min="8953" max="8953" width="1.6640625" style="2" customWidth="1"/>
    <col min="8954" max="8958" width="3.33203125" style="2" customWidth="1"/>
    <col min="8959" max="8964" width="9.109375" style="2" customWidth="1"/>
    <col min="8965" max="8965" width="1.6640625" style="2" customWidth="1"/>
    <col min="8966" max="8970" width="3.33203125" style="2" customWidth="1"/>
    <col min="8971" max="8971" width="1.6640625" style="2" customWidth="1"/>
    <col min="8972" max="8972" width="16.5546875" style="2" bestFit="1" customWidth="1"/>
    <col min="8973" max="8974" width="10.33203125" style="2" customWidth="1"/>
    <col min="8975" max="8975" width="18" style="2" bestFit="1" customWidth="1"/>
    <col min="8976" max="9160" width="9.109375" style="2"/>
    <col min="9161" max="9168" width="9.109375" style="2" customWidth="1"/>
    <col min="9169" max="9169" width="10.109375" style="2" customWidth="1"/>
    <col min="9170" max="9170" width="1" style="2" customWidth="1"/>
    <col min="9171" max="9173" width="3.33203125" style="2" customWidth="1"/>
    <col min="9174" max="9174" width="1.88671875" style="2" customWidth="1"/>
    <col min="9175" max="9175" width="17.88671875" style="2" customWidth="1"/>
    <col min="9176" max="9176" width="1.88671875" style="2" customWidth="1"/>
    <col min="9177" max="9179" width="3.33203125" style="2" customWidth="1"/>
    <col min="9180" max="9180" width="2.88671875" style="2" customWidth="1"/>
    <col min="9181" max="9181" width="1.88671875" style="2" customWidth="1"/>
    <col min="9182" max="9182" width="19.6640625" style="2" customWidth="1"/>
    <col min="9183" max="9183" width="1.88671875" style="2" customWidth="1"/>
    <col min="9184" max="9186" width="3" style="2" customWidth="1"/>
    <col min="9187" max="9187" width="4.44140625" style="2" customWidth="1"/>
    <col min="9188" max="9189" width="3" style="2" customWidth="1"/>
    <col min="9190" max="9195" width="3.33203125" style="2" customWidth="1"/>
    <col min="9196" max="9197" width="9.109375" style="2" customWidth="1"/>
    <col min="9198" max="9201" width="3.33203125" style="2" customWidth="1"/>
    <col min="9202" max="9202" width="4.109375" style="2" customWidth="1"/>
    <col min="9203" max="9203" width="1.6640625" style="2" customWidth="1"/>
    <col min="9204" max="9208" width="3.33203125" style="2" customWidth="1"/>
    <col min="9209" max="9209" width="1.6640625" style="2" customWidth="1"/>
    <col min="9210" max="9214" width="3.33203125" style="2" customWidth="1"/>
    <col min="9215" max="9220" width="9.109375" style="2" customWidth="1"/>
    <col min="9221" max="9221" width="1.6640625" style="2" customWidth="1"/>
    <col min="9222" max="9226" width="3.33203125" style="2" customWidth="1"/>
    <col min="9227" max="9227" width="1.6640625" style="2" customWidth="1"/>
    <col min="9228" max="9228" width="16.5546875" style="2" bestFit="1" customWidth="1"/>
    <col min="9229" max="9230" width="10.33203125" style="2" customWidth="1"/>
    <col min="9231" max="9231" width="18" style="2" bestFit="1" customWidth="1"/>
    <col min="9232" max="9416" width="9.109375" style="2"/>
    <col min="9417" max="9424" width="9.109375" style="2" customWidth="1"/>
    <col min="9425" max="9425" width="10.109375" style="2" customWidth="1"/>
    <col min="9426" max="9426" width="1" style="2" customWidth="1"/>
    <col min="9427" max="9429" width="3.33203125" style="2" customWidth="1"/>
    <col min="9430" max="9430" width="1.88671875" style="2" customWidth="1"/>
    <col min="9431" max="9431" width="17.88671875" style="2" customWidth="1"/>
    <col min="9432" max="9432" width="1.88671875" style="2" customWidth="1"/>
    <col min="9433" max="9435" width="3.33203125" style="2" customWidth="1"/>
    <col min="9436" max="9436" width="2.88671875" style="2" customWidth="1"/>
    <col min="9437" max="9437" width="1.88671875" style="2" customWidth="1"/>
    <col min="9438" max="9438" width="19.6640625" style="2" customWidth="1"/>
    <col min="9439" max="9439" width="1.88671875" style="2" customWidth="1"/>
    <col min="9440" max="9442" width="3" style="2" customWidth="1"/>
    <col min="9443" max="9443" width="4.44140625" style="2" customWidth="1"/>
    <col min="9444" max="9445" width="3" style="2" customWidth="1"/>
    <col min="9446" max="9451" width="3.33203125" style="2" customWidth="1"/>
    <col min="9452" max="9453" width="9.109375" style="2" customWidth="1"/>
    <col min="9454" max="9457" width="3.33203125" style="2" customWidth="1"/>
    <col min="9458" max="9458" width="4.109375" style="2" customWidth="1"/>
    <col min="9459" max="9459" width="1.6640625" style="2" customWidth="1"/>
    <col min="9460" max="9464" width="3.33203125" style="2" customWidth="1"/>
    <col min="9465" max="9465" width="1.6640625" style="2" customWidth="1"/>
    <col min="9466" max="9470" width="3.33203125" style="2" customWidth="1"/>
    <col min="9471" max="9476" width="9.109375" style="2" customWidth="1"/>
    <col min="9477" max="9477" width="1.6640625" style="2" customWidth="1"/>
    <col min="9478" max="9482" width="3.33203125" style="2" customWidth="1"/>
    <col min="9483" max="9483" width="1.6640625" style="2" customWidth="1"/>
    <col min="9484" max="9484" width="16.5546875" style="2" bestFit="1" customWidth="1"/>
    <col min="9485" max="9486" width="10.33203125" style="2" customWidth="1"/>
    <col min="9487" max="9487" width="18" style="2" bestFit="1" customWidth="1"/>
    <col min="9488" max="9672" width="9.109375" style="2"/>
    <col min="9673" max="9680" width="9.109375" style="2" customWidth="1"/>
    <col min="9681" max="9681" width="10.109375" style="2" customWidth="1"/>
    <col min="9682" max="9682" width="1" style="2" customWidth="1"/>
    <col min="9683" max="9685" width="3.33203125" style="2" customWidth="1"/>
    <col min="9686" max="9686" width="1.88671875" style="2" customWidth="1"/>
    <col min="9687" max="9687" width="17.88671875" style="2" customWidth="1"/>
    <col min="9688" max="9688" width="1.88671875" style="2" customWidth="1"/>
    <col min="9689" max="9691" width="3.33203125" style="2" customWidth="1"/>
    <col min="9692" max="9692" width="2.88671875" style="2" customWidth="1"/>
    <col min="9693" max="9693" width="1.88671875" style="2" customWidth="1"/>
    <col min="9694" max="9694" width="19.6640625" style="2" customWidth="1"/>
    <col min="9695" max="9695" width="1.88671875" style="2" customWidth="1"/>
    <col min="9696" max="9698" width="3" style="2" customWidth="1"/>
    <col min="9699" max="9699" width="4.44140625" style="2" customWidth="1"/>
    <col min="9700" max="9701" width="3" style="2" customWidth="1"/>
    <col min="9702" max="9707" width="3.33203125" style="2" customWidth="1"/>
    <col min="9708" max="9709" width="9.109375" style="2" customWidth="1"/>
    <col min="9710" max="9713" width="3.33203125" style="2" customWidth="1"/>
    <col min="9714" max="9714" width="4.109375" style="2" customWidth="1"/>
    <col min="9715" max="9715" width="1.6640625" style="2" customWidth="1"/>
    <col min="9716" max="9720" width="3.33203125" style="2" customWidth="1"/>
    <col min="9721" max="9721" width="1.6640625" style="2" customWidth="1"/>
    <col min="9722" max="9726" width="3.33203125" style="2" customWidth="1"/>
    <col min="9727" max="9732" width="9.109375" style="2" customWidth="1"/>
    <col min="9733" max="9733" width="1.6640625" style="2" customWidth="1"/>
    <col min="9734" max="9738" width="3.33203125" style="2" customWidth="1"/>
    <col min="9739" max="9739" width="1.6640625" style="2" customWidth="1"/>
    <col min="9740" max="9740" width="16.5546875" style="2" bestFit="1" customWidth="1"/>
    <col min="9741" max="9742" width="10.33203125" style="2" customWidth="1"/>
    <col min="9743" max="9743" width="18" style="2" bestFit="1" customWidth="1"/>
    <col min="9744" max="9928" width="9.109375" style="2"/>
    <col min="9929" max="9936" width="9.109375" style="2" customWidth="1"/>
    <col min="9937" max="9937" width="10.109375" style="2" customWidth="1"/>
    <col min="9938" max="9938" width="1" style="2" customWidth="1"/>
    <col min="9939" max="9941" width="3.33203125" style="2" customWidth="1"/>
    <col min="9942" max="9942" width="1.88671875" style="2" customWidth="1"/>
    <col min="9943" max="9943" width="17.88671875" style="2" customWidth="1"/>
    <col min="9944" max="9944" width="1.88671875" style="2" customWidth="1"/>
    <col min="9945" max="9947" width="3.33203125" style="2" customWidth="1"/>
    <col min="9948" max="9948" width="2.88671875" style="2" customWidth="1"/>
    <col min="9949" max="9949" width="1.88671875" style="2" customWidth="1"/>
    <col min="9950" max="9950" width="19.6640625" style="2" customWidth="1"/>
    <col min="9951" max="9951" width="1.88671875" style="2" customWidth="1"/>
    <col min="9952" max="9954" width="3" style="2" customWidth="1"/>
    <col min="9955" max="9955" width="4.44140625" style="2" customWidth="1"/>
    <col min="9956" max="9957" width="3" style="2" customWidth="1"/>
    <col min="9958" max="9963" width="3.33203125" style="2" customWidth="1"/>
    <col min="9964" max="9965" width="9.109375" style="2" customWidth="1"/>
    <col min="9966" max="9969" width="3.33203125" style="2" customWidth="1"/>
    <col min="9970" max="9970" width="4.109375" style="2" customWidth="1"/>
    <col min="9971" max="9971" width="1.6640625" style="2" customWidth="1"/>
    <col min="9972" max="9976" width="3.33203125" style="2" customWidth="1"/>
    <col min="9977" max="9977" width="1.6640625" style="2" customWidth="1"/>
    <col min="9978" max="9982" width="3.33203125" style="2" customWidth="1"/>
    <col min="9983" max="9988" width="9.109375" style="2" customWidth="1"/>
    <col min="9989" max="9989" width="1.6640625" style="2" customWidth="1"/>
    <col min="9990" max="9994" width="3.33203125" style="2" customWidth="1"/>
    <col min="9995" max="9995" width="1.6640625" style="2" customWidth="1"/>
    <col min="9996" max="9996" width="16.5546875" style="2" bestFit="1" customWidth="1"/>
    <col min="9997" max="9998" width="10.33203125" style="2" customWidth="1"/>
    <col min="9999" max="9999" width="18" style="2" bestFit="1" customWidth="1"/>
    <col min="10000" max="10184" width="9.109375" style="2"/>
    <col min="10185" max="10192" width="9.109375" style="2" customWidth="1"/>
    <col min="10193" max="10193" width="10.109375" style="2" customWidth="1"/>
    <col min="10194" max="10194" width="1" style="2" customWidth="1"/>
    <col min="10195" max="10197" width="3.33203125" style="2" customWidth="1"/>
    <col min="10198" max="10198" width="1.88671875" style="2" customWidth="1"/>
    <col min="10199" max="10199" width="17.88671875" style="2" customWidth="1"/>
    <col min="10200" max="10200" width="1.88671875" style="2" customWidth="1"/>
    <col min="10201" max="10203" width="3.33203125" style="2" customWidth="1"/>
    <col min="10204" max="10204" width="2.88671875" style="2" customWidth="1"/>
    <col min="10205" max="10205" width="1.88671875" style="2" customWidth="1"/>
    <col min="10206" max="10206" width="19.6640625" style="2" customWidth="1"/>
    <col min="10207" max="10207" width="1.88671875" style="2" customWidth="1"/>
    <col min="10208" max="10210" width="3" style="2" customWidth="1"/>
    <col min="10211" max="10211" width="4.44140625" style="2" customWidth="1"/>
    <col min="10212" max="10213" width="3" style="2" customWidth="1"/>
    <col min="10214" max="10219" width="3.33203125" style="2" customWidth="1"/>
    <col min="10220" max="10221" width="9.109375" style="2" customWidth="1"/>
    <col min="10222" max="10225" width="3.33203125" style="2" customWidth="1"/>
    <col min="10226" max="10226" width="4.109375" style="2" customWidth="1"/>
    <col min="10227" max="10227" width="1.6640625" style="2" customWidth="1"/>
    <col min="10228" max="10232" width="3.33203125" style="2" customWidth="1"/>
    <col min="10233" max="10233" width="1.6640625" style="2" customWidth="1"/>
    <col min="10234" max="10238" width="3.33203125" style="2" customWidth="1"/>
    <col min="10239" max="10244" width="9.109375" style="2" customWidth="1"/>
    <col min="10245" max="10245" width="1.6640625" style="2" customWidth="1"/>
    <col min="10246" max="10250" width="3.33203125" style="2" customWidth="1"/>
    <col min="10251" max="10251" width="1.6640625" style="2" customWidth="1"/>
    <col min="10252" max="10252" width="16.5546875" style="2" bestFit="1" customWidth="1"/>
    <col min="10253" max="10254" width="10.33203125" style="2" customWidth="1"/>
    <col min="10255" max="10255" width="18" style="2" bestFit="1" customWidth="1"/>
    <col min="10256" max="10440" width="9.109375" style="2"/>
    <col min="10441" max="10448" width="9.109375" style="2" customWidth="1"/>
    <col min="10449" max="10449" width="10.109375" style="2" customWidth="1"/>
    <col min="10450" max="10450" width="1" style="2" customWidth="1"/>
    <col min="10451" max="10453" width="3.33203125" style="2" customWidth="1"/>
    <col min="10454" max="10454" width="1.88671875" style="2" customWidth="1"/>
    <col min="10455" max="10455" width="17.88671875" style="2" customWidth="1"/>
    <col min="10456" max="10456" width="1.88671875" style="2" customWidth="1"/>
    <col min="10457" max="10459" width="3.33203125" style="2" customWidth="1"/>
    <col min="10460" max="10460" width="2.88671875" style="2" customWidth="1"/>
    <col min="10461" max="10461" width="1.88671875" style="2" customWidth="1"/>
    <col min="10462" max="10462" width="19.6640625" style="2" customWidth="1"/>
    <col min="10463" max="10463" width="1.88671875" style="2" customWidth="1"/>
    <col min="10464" max="10466" width="3" style="2" customWidth="1"/>
    <col min="10467" max="10467" width="4.44140625" style="2" customWidth="1"/>
    <col min="10468" max="10469" width="3" style="2" customWidth="1"/>
    <col min="10470" max="10475" width="3.33203125" style="2" customWidth="1"/>
    <col min="10476" max="10477" width="9.109375" style="2" customWidth="1"/>
    <col min="10478" max="10481" width="3.33203125" style="2" customWidth="1"/>
    <col min="10482" max="10482" width="4.109375" style="2" customWidth="1"/>
    <col min="10483" max="10483" width="1.6640625" style="2" customWidth="1"/>
    <col min="10484" max="10488" width="3.33203125" style="2" customWidth="1"/>
    <col min="10489" max="10489" width="1.6640625" style="2" customWidth="1"/>
    <col min="10490" max="10494" width="3.33203125" style="2" customWidth="1"/>
    <col min="10495" max="10500" width="9.109375" style="2" customWidth="1"/>
    <col min="10501" max="10501" width="1.6640625" style="2" customWidth="1"/>
    <col min="10502" max="10506" width="3.33203125" style="2" customWidth="1"/>
    <col min="10507" max="10507" width="1.6640625" style="2" customWidth="1"/>
    <col min="10508" max="10508" width="16.5546875" style="2" bestFit="1" customWidth="1"/>
    <col min="10509" max="10510" width="10.33203125" style="2" customWidth="1"/>
    <col min="10511" max="10511" width="18" style="2" bestFit="1" customWidth="1"/>
    <col min="10512" max="10696" width="9.109375" style="2"/>
    <col min="10697" max="10704" width="9.109375" style="2" customWidth="1"/>
    <col min="10705" max="10705" width="10.109375" style="2" customWidth="1"/>
    <col min="10706" max="10706" width="1" style="2" customWidth="1"/>
    <col min="10707" max="10709" width="3.33203125" style="2" customWidth="1"/>
    <col min="10710" max="10710" width="1.88671875" style="2" customWidth="1"/>
    <col min="10711" max="10711" width="17.88671875" style="2" customWidth="1"/>
    <col min="10712" max="10712" width="1.88671875" style="2" customWidth="1"/>
    <col min="10713" max="10715" width="3.33203125" style="2" customWidth="1"/>
    <col min="10716" max="10716" width="2.88671875" style="2" customWidth="1"/>
    <col min="10717" max="10717" width="1.88671875" style="2" customWidth="1"/>
    <col min="10718" max="10718" width="19.6640625" style="2" customWidth="1"/>
    <col min="10719" max="10719" width="1.88671875" style="2" customWidth="1"/>
    <col min="10720" max="10722" width="3" style="2" customWidth="1"/>
    <col min="10723" max="10723" width="4.44140625" style="2" customWidth="1"/>
    <col min="10724" max="10725" width="3" style="2" customWidth="1"/>
    <col min="10726" max="10731" width="3.33203125" style="2" customWidth="1"/>
    <col min="10732" max="10733" width="9.109375" style="2" customWidth="1"/>
    <col min="10734" max="10737" width="3.33203125" style="2" customWidth="1"/>
    <col min="10738" max="10738" width="4.109375" style="2" customWidth="1"/>
    <col min="10739" max="10739" width="1.6640625" style="2" customWidth="1"/>
    <col min="10740" max="10744" width="3.33203125" style="2" customWidth="1"/>
    <col min="10745" max="10745" width="1.6640625" style="2" customWidth="1"/>
    <col min="10746" max="10750" width="3.33203125" style="2" customWidth="1"/>
    <col min="10751" max="10756" width="9.109375" style="2" customWidth="1"/>
    <col min="10757" max="10757" width="1.6640625" style="2" customWidth="1"/>
    <col min="10758" max="10762" width="3.33203125" style="2" customWidth="1"/>
    <col min="10763" max="10763" width="1.6640625" style="2" customWidth="1"/>
    <col min="10764" max="10764" width="16.5546875" style="2" bestFit="1" customWidth="1"/>
    <col min="10765" max="10766" width="10.33203125" style="2" customWidth="1"/>
    <col min="10767" max="10767" width="18" style="2" bestFit="1" customWidth="1"/>
    <col min="10768" max="10952" width="9.109375" style="2"/>
    <col min="10953" max="10960" width="9.109375" style="2" customWidth="1"/>
    <col min="10961" max="10961" width="10.109375" style="2" customWidth="1"/>
    <col min="10962" max="10962" width="1" style="2" customWidth="1"/>
    <col min="10963" max="10965" width="3.33203125" style="2" customWidth="1"/>
    <col min="10966" max="10966" width="1.88671875" style="2" customWidth="1"/>
    <col min="10967" max="10967" width="17.88671875" style="2" customWidth="1"/>
    <col min="10968" max="10968" width="1.88671875" style="2" customWidth="1"/>
    <col min="10969" max="10971" width="3.33203125" style="2" customWidth="1"/>
    <col min="10972" max="10972" width="2.88671875" style="2" customWidth="1"/>
    <col min="10973" max="10973" width="1.88671875" style="2" customWidth="1"/>
    <col min="10974" max="10974" width="19.6640625" style="2" customWidth="1"/>
    <col min="10975" max="10975" width="1.88671875" style="2" customWidth="1"/>
    <col min="10976" max="10978" width="3" style="2" customWidth="1"/>
    <col min="10979" max="10979" width="4.44140625" style="2" customWidth="1"/>
    <col min="10980" max="10981" width="3" style="2" customWidth="1"/>
    <col min="10982" max="10987" width="3.33203125" style="2" customWidth="1"/>
    <col min="10988" max="10989" width="9.109375" style="2" customWidth="1"/>
    <col min="10990" max="10993" width="3.33203125" style="2" customWidth="1"/>
    <col min="10994" max="10994" width="4.109375" style="2" customWidth="1"/>
    <col min="10995" max="10995" width="1.6640625" style="2" customWidth="1"/>
    <col min="10996" max="11000" width="3.33203125" style="2" customWidth="1"/>
    <col min="11001" max="11001" width="1.6640625" style="2" customWidth="1"/>
    <col min="11002" max="11006" width="3.33203125" style="2" customWidth="1"/>
    <col min="11007" max="11012" width="9.109375" style="2" customWidth="1"/>
    <col min="11013" max="11013" width="1.6640625" style="2" customWidth="1"/>
    <col min="11014" max="11018" width="3.33203125" style="2" customWidth="1"/>
    <col min="11019" max="11019" width="1.6640625" style="2" customWidth="1"/>
    <col min="11020" max="11020" width="16.5546875" style="2" bestFit="1" customWidth="1"/>
    <col min="11021" max="11022" width="10.33203125" style="2" customWidth="1"/>
    <col min="11023" max="11023" width="18" style="2" bestFit="1" customWidth="1"/>
    <col min="11024" max="11208" width="9.109375" style="2"/>
    <col min="11209" max="11216" width="9.109375" style="2" customWidth="1"/>
    <col min="11217" max="11217" width="10.109375" style="2" customWidth="1"/>
    <col min="11218" max="11218" width="1" style="2" customWidth="1"/>
    <col min="11219" max="11221" width="3.33203125" style="2" customWidth="1"/>
    <col min="11222" max="11222" width="1.88671875" style="2" customWidth="1"/>
    <col min="11223" max="11223" width="17.88671875" style="2" customWidth="1"/>
    <col min="11224" max="11224" width="1.88671875" style="2" customWidth="1"/>
    <col min="11225" max="11227" width="3.33203125" style="2" customWidth="1"/>
    <col min="11228" max="11228" width="2.88671875" style="2" customWidth="1"/>
    <col min="11229" max="11229" width="1.88671875" style="2" customWidth="1"/>
    <col min="11230" max="11230" width="19.6640625" style="2" customWidth="1"/>
    <col min="11231" max="11231" width="1.88671875" style="2" customWidth="1"/>
    <col min="11232" max="11234" width="3" style="2" customWidth="1"/>
    <col min="11235" max="11235" width="4.44140625" style="2" customWidth="1"/>
    <col min="11236" max="11237" width="3" style="2" customWidth="1"/>
    <col min="11238" max="11243" width="3.33203125" style="2" customWidth="1"/>
    <col min="11244" max="11245" width="9.109375" style="2" customWidth="1"/>
    <col min="11246" max="11249" width="3.33203125" style="2" customWidth="1"/>
    <col min="11250" max="11250" width="4.109375" style="2" customWidth="1"/>
    <col min="11251" max="11251" width="1.6640625" style="2" customWidth="1"/>
    <col min="11252" max="11256" width="3.33203125" style="2" customWidth="1"/>
    <col min="11257" max="11257" width="1.6640625" style="2" customWidth="1"/>
    <col min="11258" max="11262" width="3.33203125" style="2" customWidth="1"/>
    <col min="11263" max="11268" width="9.109375" style="2" customWidth="1"/>
    <col min="11269" max="11269" width="1.6640625" style="2" customWidth="1"/>
    <col min="11270" max="11274" width="3.33203125" style="2" customWidth="1"/>
    <col min="11275" max="11275" width="1.6640625" style="2" customWidth="1"/>
    <col min="11276" max="11276" width="16.5546875" style="2" bestFit="1" customWidth="1"/>
    <col min="11277" max="11278" width="10.33203125" style="2" customWidth="1"/>
    <col min="11279" max="11279" width="18" style="2" bestFit="1" customWidth="1"/>
    <col min="11280" max="11464" width="9.109375" style="2"/>
    <col min="11465" max="11472" width="9.109375" style="2" customWidth="1"/>
    <col min="11473" max="11473" width="10.109375" style="2" customWidth="1"/>
    <col min="11474" max="11474" width="1" style="2" customWidth="1"/>
    <col min="11475" max="11477" width="3.33203125" style="2" customWidth="1"/>
    <col min="11478" max="11478" width="1.88671875" style="2" customWidth="1"/>
    <col min="11479" max="11479" width="17.88671875" style="2" customWidth="1"/>
    <col min="11480" max="11480" width="1.88671875" style="2" customWidth="1"/>
    <col min="11481" max="11483" width="3.33203125" style="2" customWidth="1"/>
    <col min="11484" max="11484" width="2.88671875" style="2" customWidth="1"/>
    <col min="11485" max="11485" width="1.88671875" style="2" customWidth="1"/>
    <col min="11486" max="11486" width="19.6640625" style="2" customWidth="1"/>
    <col min="11487" max="11487" width="1.88671875" style="2" customWidth="1"/>
    <col min="11488" max="11490" width="3" style="2" customWidth="1"/>
    <col min="11491" max="11491" width="4.44140625" style="2" customWidth="1"/>
    <col min="11492" max="11493" width="3" style="2" customWidth="1"/>
    <col min="11494" max="11499" width="3.33203125" style="2" customWidth="1"/>
    <col min="11500" max="11501" width="9.109375" style="2" customWidth="1"/>
    <col min="11502" max="11505" width="3.33203125" style="2" customWidth="1"/>
    <col min="11506" max="11506" width="4.109375" style="2" customWidth="1"/>
    <col min="11507" max="11507" width="1.6640625" style="2" customWidth="1"/>
    <col min="11508" max="11512" width="3.33203125" style="2" customWidth="1"/>
    <col min="11513" max="11513" width="1.6640625" style="2" customWidth="1"/>
    <col min="11514" max="11518" width="3.33203125" style="2" customWidth="1"/>
    <col min="11519" max="11524" width="9.109375" style="2" customWidth="1"/>
    <col min="11525" max="11525" width="1.6640625" style="2" customWidth="1"/>
    <col min="11526" max="11530" width="3.33203125" style="2" customWidth="1"/>
    <col min="11531" max="11531" width="1.6640625" style="2" customWidth="1"/>
    <col min="11532" max="11532" width="16.5546875" style="2" bestFit="1" customWidth="1"/>
    <col min="11533" max="11534" width="10.33203125" style="2" customWidth="1"/>
    <col min="11535" max="11535" width="18" style="2" bestFit="1" customWidth="1"/>
    <col min="11536" max="11720" width="9.109375" style="2"/>
    <col min="11721" max="11728" width="9.109375" style="2" customWidth="1"/>
    <col min="11729" max="11729" width="10.109375" style="2" customWidth="1"/>
    <col min="11730" max="11730" width="1" style="2" customWidth="1"/>
    <col min="11731" max="11733" width="3.33203125" style="2" customWidth="1"/>
    <col min="11734" max="11734" width="1.88671875" style="2" customWidth="1"/>
    <col min="11735" max="11735" width="17.88671875" style="2" customWidth="1"/>
    <col min="11736" max="11736" width="1.88671875" style="2" customWidth="1"/>
    <col min="11737" max="11739" width="3.33203125" style="2" customWidth="1"/>
    <col min="11740" max="11740" width="2.88671875" style="2" customWidth="1"/>
    <col min="11741" max="11741" width="1.88671875" style="2" customWidth="1"/>
    <col min="11742" max="11742" width="19.6640625" style="2" customWidth="1"/>
    <col min="11743" max="11743" width="1.88671875" style="2" customWidth="1"/>
    <col min="11744" max="11746" width="3" style="2" customWidth="1"/>
    <col min="11747" max="11747" width="4.44140625" style="2" customWidth="1"/>
    <col min="11748" max="11749" width="3" style="2" customWidth="1"/>
    <col min="11750" max="11755" width="3.33203125" style="2" customWidth="1"/>
    <col min="11756" max="11757" width="9.109375" style="2" customWidth="1"/>
    <col min="11758" max="11761" width="3.33203125" style="2" customWidth="1"/>
    <col min="11762" max="11762" width="4.109375" style="2" customWidth="1"/>
    <col min="11763" max="11763" width="1.6640625" style="2" customWidth="1"/>
    <col min="11764" max="11768" width="3.33203125" style="2" customWidth="1"/>
    <col min="11769" max="11769" width="1.6640625" style="2" customWidth="1"/>
    <col min="11770" max="11774" width="3.33203125" style="2" customWidth="1"/>
    <col min="11775" max="11780" width="9.109375" style="2" customWidth="1"/>
    <col min="11781" max="11781" width="1.6640625" style="2" customWidth="1"/>
    <col min="11782" max="11786" width="3.33203125" style="2" customWidth="1"/>
    <col min="11787" max="11787" width="1.6640625" style="2" customWidth="1"/>
    <col min="11788" max="11788" width="16.5546875" style="2" bestFit="1" customWidth="1"/>
    <col min="11789" max="11790" width="10.33203125" style="2" customWidth="1"/>
    <col min="11791" max="11791" width="18" style="2" bestFit="1" customWidth="1"/>
    <col min="11792" max="11976" width="9.109375" style="2"/>
    <col min="11977" max="11984" width="9.109375" style="2" customWidth="1"/>
    <col min="11985" max="11985" width="10.109375" style="2" customWidth="1"/>
    <col min="11986" max="11986" width="1" style="2" customWidth="1"/>
    <col min="11987" max="11989" width="3.33203125" style="2" customWidth="1"/>
    <col min="11990" max="11990" width="1.88671875" style="2" customWidth="1"/>
    <col min="11991" max="11991" width="17.88671875" style="2" customWidth="1"/>
    <col min="11992" max="11992" width="1.88671875" style="2" customWidth="1"/>
    <col min="11993" max="11995" width="3.33203125" style="2" customWidth="1"/>
    <col min="11996" max="11996" width="2.88671875" style="2" customWidth="1"/>
    <col min="11997" max="11997" width="1.88671875" style="2" customWidth="1"/>
    <col min="11998" max="11998" width="19.6640625" style="2" customWidth="1"/>
    <col min="11999" max="11999" width="1.88671875" style="2" customWidth="1"/>
    <col min="12000" max="12002" width="3" style="2" customWidth="1"/>
    <col min="12003" max="12003" width="4.44140625" style="2" customWidth="1"/>
    <col min="12004" max="12005" width="3" style="2" customWidth="1"/>
    <col min="12006" max="12011" width="3.33203125" style="2" customWidth="1"/>
    <col min="12012" max="12013" width="9.109375" style="2" customWidth="1"/>
    <col min="12014" max="12017" width="3.33203125" style="2" customWidth="1"/>
    <col min="12018" max="12018" width="4.109375" style="2" customWidth="1"/>
    <col min="12019" max="12019" width="1.6640625" style="2" customWidth="1"/>
    <col min="12020" max="12024" width="3.33203125" style="2" customWidth="1"/>
    <col min="12025" max="12025" width="1.6640625" style="2" customWidth="1"/>
    <col min="12026" max="12030" width="3.33203125" style="2" customWidth="1"/>
    <col min="12031" max="12036" width="9.109375" style="2" customWidth="1"/>
    <col min="12037" max="12037" width="1.6640625" style="2" customWidth="1"/>
    <col min="12038" max="12042" width="3.33203125" style="2" customWidth="1"/>
    <col min="12043" max="12043" width="1.6640625" style="2" customWidth="1"/>
    <col min="12044" max="12044" width="16.5546875" style="2" bestFit="1" customWidth="1"/>
    <col min="12045" max="12046" width="10.33203125" style="2" customWidth="1"/>
    <col min="12047" max="12047" width="18" style="2" bestFit="1" customWidth="1"/>
    <col min="12048" max="12232" width="9.109375" style="2"/>
    <col min="12233" max="12240" width="9.109375" style="2" customWidth="1"/>
    <col min="12241" max="12241" width="10.109375" style="2" customWidth="1"/>
    <col min="12242" max="12242" width="1" style="2" customWidth="1"/>
    <col min="12243" max="12245" width="3.33203125" style="2" customWidth="1"/>
    <col min="12246" max="12246" width="1.88671875" style="2" customWidth="1"/>
    <col min="12247" max="12247" width="17.88671875" style="2" customWidth="1"/>
    <col min="12248" max="12248" width="1.88671875" style="2" customWidth="1"/>
    <col min="12249" max="12251" width="3.33203125" style="2" customWidth="1"/>
    <col min="12252" max="12252" width="2.88671875" style="2" customWidth="1"/>
    <col min="12253" max="12253" width="1.88671875" style="2" customWidth="1"/>
    <col min="12254" max="12254" width="19.6640625" style="2" customWidth="1"/>
    <col min="12255" max="12255" width="1.88671875" style="2" customWidth="1"/>
    <col min="12256" max="12258" width="3" style="2" customWidth="1"/>
    <col min="12259" max="12259" width="4.44140625" style="2" customWidth="1"/>
    <col min="12260" max="12261" width="3" style="2" customWidth="1"/>
    <col min="12262" max="12267" width="3.33203125" style="2" customWidth="1"/>
    <col min="12268" max="12269" width="9.109375" style="2" customWidth="1"/>
    <col min="12270" max="12273" width="3.33203125" style="2" customWidth="1"/>
    <col min="12274" max="12274" width="4.109375" style="2" customWidth="1"/>
    <col min="12275" max="12275" width="1.6640625" style="2" customWidth="1"/>
    <col min="12276" max="12280" width="3.33203125" style="2" customWidth="1"/>
    <col min="12281" max="12281" width="1.6640625" style="2" customWidth="1"/>
    <col min="12282" max="12286" width="3.33203125" style="2" customWidth="1"/>
    <col min="12287" max="12292" width="9.109375" style="2" customWidth="1"/>
    <col min="12293" max="12293" width="1.6640625" style="2" customWidth="1"/>
    <col min="12294" max="12298" width="3.33203125" style="2" customWidth="1"/>
    <col min="12299" max="12299" width="1.6640625" style="2" customWidth="1"/>
    <col min="12300" max="12300" width="16.5546875" style="2" bestFit="1" customWidth="1"/>
    <col min="12301" max="12302" width="10.33203125" style="2" customWidth="1"/>
    <col min="12303" max="12303" width="18" style="2" bestFit="1" customWidth="1"/>
    <col min="12304" max="12488" width="9.109375" style="2"/>
    <col min="12489" max="12496" width="9.109375" style="2" customWidth="1"/>
    <col min="12497" max="12497" width="10.109375" style="2" customWidth="1"/>
    <col min="12498" max="12498" width="1" style="2" customWidth="1"/>
    <col min="12499" max="12501" width="3.33203125" style="2" customWidth="1"/>
    <col min="12502" max="12502" width="1.88671875" style="2" customWidth="1"/>
    <col min="12503" max="12503" width="17.88671875" style="2" customWidth="1"/>
    <col min="12504" max="12504" width="1.88671875" style="2" customWidth="1"/>
    <col min="12505" max="12507" width="3.33203125" style="2" customWidth="1"/>
    <col min="12508" max="12508" width="2.88671875" style="2" customWidth="1"/>
    <col min="12509" max="12509" width="1.88671875" style="2" customWidth="1"/>
    <col min="12510" max="12510" width="19.6640625" style="2" customWidth="1"/>
    <col min="12511" max="12511" width="1.88671875" style="2" customWidth="1"/>
    <col min="12512" max="12514" width="3" style="2" customWidth="1"/>
    <col min="12515" max="12515" width="4.44140625" style="2" customWidth="1"/>
    <col min="12516" max="12517" width="3" style="2" customWidth="1"/>
    <col min="12518" max="12523" width="3.33203125" style="2" customWidth="1"/>
    <col min="12524" max="12525" width="9.109375" style="2" customWidth="1"/>
    <col min="12526" max="12529" width="3.33203125" style="2" customWidth="1"/>
    <col min="12530" max="12530" width="4.109375" style="2" customWidth="1"/>
    <col min="12531" max="12531" width="1.6640625" style="2" customWidth="1"/>
    <col min="12532" max="12536" width="3.33203125" style="2" customWidth="1"/>
    <col min="12537" max="12537" width="1.6640625" style="2" customWidth="1"/>
    <col min="12538" max="12542" width="3.33203125" style="2" customWidth="1"/>
    <col min="12543" max="12548" width="9.109375" style="2" customWidth="1"/>
    <col min="12549" max="12549" width="1.6640625" style="2" customWidth="1"/>
    <col min="12550" max="12554" width="3.33203125" style="2" customWidth="1"/>
    <col min="12555" max="12555" width="1.6640625" style="2" customWidth="1"/>
    <col min="12556" max="12556" width="16.5546875" style="2" bestFit="1" customWidth="1"/>
    <col min="12557" max="12558" width="10.33203125" style="2" customWidth="1"/>
    <col min="12559" max="12559" width="18" style="2" bestFit="1" customWidth="1"/>
    <col min="12560" max="12744" width="9.109375" style="2"/>
    <col min="12745" max="12752" width="9.109375" style="2" customWidth="1"/>
    <col min="12753" max="12753" width="10.109375" style="2" customWidth="1"/>
    <col min="12754" max="12754" width="1" style="2" customWidth="1"/>
    <col min="12755" max="12757" width="3.33203125" style="2" customWidth="1"/>
    <col min="12758" max="12758" width="1.88671875" style="2" customWidth="1"/>
    <col min="12759" max="12759" width="17.88671875" style="2" customWidth="1"/>
    <col min="12760" max="12760" width="1.88671875" style="2" customWidth="1"/>
    <col min="12761" max="12763" width="3.33203125" style="2" customWidth="1"/>
    <col min="12764" max="12764" width="2.88671875" style="2" customWidth="1"/>
    <col min="12765" max="12765" width="1.88671875" style="2" customWidth="1"/>
    <col min="12766" max="12766" width="19.6640625" style="2" customWidth="1"/>
    <col min="12767" max="12767" width="1.88671875" style="2" customWidth="1"/>
    <col min="12768" max="12770" width="3" style="2" customWidth="1"/>
    <col min="12771" max="12771" width="4.44140625" style="2" customWidth="1"/>
    <col min="12772" max="12773" width="3" style="2" customWidth="1"/>
    <col min="12774" max="12779" width="3.33203125" style="2" customWidth="1"/>
    <col min="12780" max="12781" width="9.109375" style="2" customWidth="1"/>
    <col min="12782" max="12785" width="3.33203125" style="2" customWidth="1"/>
    <col min="12786" max="12786" width="4.109375" style="2" customWidth="1"/>
    <col min="12787" max="12787" width="1.6640625" style="2" customWidth="1"/>
    <col min="12788" max="12792" width="3.33203125" style="2" customWidth="1"/>
    <col min="12793" max="12793" width="1.6640625" style="2" customWidth="1"/>
    <col min="12794" max="12798" width="3.33203125" style="2" customWidth="1"/>
    <col min="12799" max="12804" width="9.109375" style="2" customWidth="1"/>
    <col min="12805" max="12805" width="1.6640625" style="2" customWidth="1"/>
    <col min="12806" max="12810" width="3.33203125" style="2" customWidth="1"/>
    <col min="12811" max="12811" width="1.6640625" style="2" customWidth="1"/>
    <col min="12812" max="12812" width="16.5546875" style="2" bestFit="1" customWidth="1"/>
    <col min="12813" max="12814" width="10.33203125" style="2" customWidth="1"/>
    <col min="12815" max="12815" width="18" style="2" bestFit="1" customWidth="1"/>
    <col min="12816" max="13000" width="9.109375" style="2"/>
    <col min="13001" max="13008" width="9.109375" style="2" customWidth="1"/>
    <col min="13009" max="13009" width="10.109375" style="2" customWidth="1"/>
    <col min="13010" max="13010" width="1" style="2" customWidth="1"/>
    <col min="13011" max="13013" width="3.33203125" style="2" customWidth="1"/>
    <col min="13014" max="13014" width="1.88671875" style="2" customWidth="1"/>
    <col min="13015" max="13015" width="17.88671875" style="2" customWidth="1"/>
    <col min="13016" max="13016" width="1.88671875" style="2" customWidth="1"/>
    <col min="13017" max="13019" width="3.33203125" style="2" customWidth="1"/>
    <col min="13020" max="13020" width="2.88671875" style="2" customWidth="1"/>
    <col min="13021" max="13021" width="1.88671875" style="2" customWidth="1"/>
    <col min="13022" max="13022" width="19.6640625" style="2" customWidth="1"/>
    <col min="13023" max="13023" width="1.88671875" style="2" customWidth="1"/>
    <col min="13024" max="13026" width="3" style="2" customWidth="1"/>
    <col min="13027" max="13027" width="4.44140625" style="2" customWidth="1"/>
    <col min="13028" max="13029" width="3" style="2" customWidth="1"/>
    <col min="13030" max="13035" width="3.33203125" style="2" customWidth="1"/>
    <col min="13036" max="13037" width="9.109375" style="2" customWidth="1"/>
    <col min="13038" max="13041" width="3.33203125" style="2" customWidth="1"/>
    <col min="13042" max="13042" width="4.109375" style="2" customWidth="1"/>
    <col min="13043" max="13043" width="1.6640625" style="2" customWidth="1"/>
    <col min="13044" max="13048" width="3.33203125" style="2" customWidth="1"/>
    <col min="13049" max="13049" width="1.6640625" style="2" customWidth="1"/>
    <col min="13050" max="13054" width="3.33203125" style="2" customWidth="1"/>
    <col min="13055" max="13060" width="9.109375" style="2" customWidth="1"/>
    <col min="13061" max="13061" width="1.6640625" style="2" customWidth="1"/>
    <col min="13062" max="13066" width="3.33203125" style="2" customWidth="1"/>
    <col min="13067" max="13067" width="1.6640625" style="2" customWidth="1"/>
    <col min="13068" max="13068" width="16.5546875" style="2" bestFit="1" customWidth="1"/>
    <col min="13069" max="13070" width="10.33203125" style="2" customWidth="1"/>
    <col min="13071" max="13071" width="18" style="2" bestFit="1" customWidth="1"/>
    <col min="13072" max="13256" width="9.109375" style="2"/>
    <col min="13257" max="13264" width="9.109375" style="2" customWidth="1"/>
    <col min="13265" max="13265" width="10.109375" style="2" customWidth="1"/>
    <col min="13266" max="13266" width="1" style="2" customWidth="1"/>
    <col min="13267" max="13269" width="3.33203125" style="2" customWidth="1"/>
    <col min="13270" max="13270" width="1.88671875" style="2" customWidth="1"/>
    <col min="13271" max="13271" width="17.88671875" style="2" customWidth="1"/>
    <col min="13272" max="13272" width="1.88671875" style="2" customWidth="1"/>
    <col min="13273" max="13275" width="3.33203125" style="2" customWidth="1"/>
    <col min="13276" max="13276" width="2.88671875" style="2" customWidth="1"/>
    <col min="13277" max="13277" width="1.88671875" style="2" customWidth="1"/>
    <col min="13278" max="13278" width="19.6640625" style="2" customWidth="1"/>
    <col min="13279" max="13279" width="1.88671875" style="2" customWidth="1"/>
    <col min="13280" max="13282" width="3" style="2" customWidth="1"/>
    <col min="13283" max="13283" width="4.44140625" style="2" customWidth="1"/>
    <col min="13284" max="13285" width="3" style="2" customWidth="1"/>
    <col min="13286" max="13291" width="3.33203125" style="2" customWidth="1"/>
    <col min="13292" max="13293" width="9.109375" style="2" customWidth="1"/>
    <col min="13294" max="13297" width="3.33203125" style="2" customWidth="1"/>
    <col min="13298" max="13298" width="4.109375" style="2" customWidth="1"/>
    <col min="13299" max="13299" width="1.6640625" style="2" customWidth="1"/>
    <col min="13300" max="13304" width="3.33203125" style="2" customWidth="1"/>
    <col min="13305" max="13305" width="1.6640625" style="2" customWidth="1"/>
    <col min="13306" max="13310" width="3.33203125" style="2" customWidth="1"/>
    <col min="13311" max="13316" width="9.109375" style="2" customWidth="1"/>
    <col min="13317" max="13317" width="1.6640625" style="2" customWidth="1"/>
    <col min="13318" max="13322" width="3.33203125" style="2" customWidth="1"/>
    <col min="13323" max="13323" width="1.6640625" style="2" customWidth="1"/>
    <col min="13324" max="13324" width="16.5546875" style="2" bestFit="1" customWidth="1"/>
    <col min="13325" max="13326" width="10.33203125" style="2" customWidth="1"/>
    <col min="13327" max="13327" width="18" style="2" bestFit="1" customWidth="1"/>
    <col min="13328" max="13512" width="9.109375" style="2"/>
    <col min="13513" max="13520" width="9.109375" style="2" customWidth="1"/>
    <col min="13521" max="13521" width="10.109375" style="2" customWidth="1"/>
    <col min="13522" max="13522" width="1" style="2" customWidth="1"/>
    <col min="13523" max="13525" width="3.33203125" style="2" customWidth="1"/>
    <col min="13526" max="13526" width="1.88671875" style="2" customWidth="1"/>
    <col min="13527" max="13527" width="17.88671875" style="2" customWidth="1"/>
    <col min="13528" max="13528" width="1.88671875" style="2" customWidth="1"/>
    <col min="13529" max="13531" width="3.33203125" style="2" customWidth="1"/>
    <col min="13532" max="13532" width="2.88671875" style="2" customWidth="1"/>
    <col min="13533" max="13533" width="1.88671875" style="2" customWidth="1"/>
    <col min="13534" max="13534" width="19.6640625" style="2" customWidth="1"/>
    <col min="13535" max="13535" width="1.88671875" style="2" customWidth="1"/>
    <col min="13536" max="13538" width="3" style="2" customWidth="1"/>
    <col min="13539" max="13539" width="4.44140625" style="2" customWidth="1"/>
    <col min="13540" max="13541" width="3" style="2" customWidth="1"/>
    <col min="13542" max="13547" width="3.33203125" style="2" customWidth="1"/>
    <col min="13548" max="13549" width="9.109375" style="2" customWidth="1"/>
    <col min="13550" max="13553" width="3.33203125" style="2" customWidth="1"/>
    <col min="13554" max="13554" width="4.109375" style="2" customWidth="1"/>
    <col min="13555" max="13555" width="1.6640625" style="2" customWidth="1"/>
    <col min="13556" max="13560" width="3.33203125" style="2" customWidth="1"/>
    <col min="13561" max="13561" width="1.6640625" style="2" customWidth="1"/>
    <col min="13562" max="13566" width="3.33203125" style="2" customWidth="1"/>
    <col min="13567" max="13572" width="9.109375" style="2" customWidth="1"/>
    <col min="13573" max="13573" width="1.6640625" style="2" customWidth="1"/>
    <col min="13574" max="13578" width="3.33203125" style="2" customWidth="1"/>
    <col min="13579" max="13579" width="1.6640625" style="2" customWidth="1"/>
    <col min="13580" max="13580" width="16.5546875" style="2" bestFit="1" customWidth="1"/>
    <col min="13581" max="13582" width="10.33203125" style="2" customWidth="1"/>
    <col min="13583" max="13583" width="18" style="2" bestFit="1" customWidth="1"/>
    <col min="13584" max="13768" width="9.109375" style="2"/>
    <col min="13769" max="13776" width="9.109375" style="2" customWidth="1"/>
    <col min="13777" max="13777" width="10.109375" style="2" customWidth="1"/>
    <col min="13778" max="13778" width="1" style="2" customWidth="1"/>
    <col min="13779" max="13781" width="3.33203125" style="2" customWidth="1"/>
    <col min="13782" max="13782" width="1.88671875" style="2" customWidth="1"/>
    <col min="13783" max="13783" width="17.88671875" style="2" customWidth="1"/>
    <col min="13784" max="13784" width="1.88671875" style="2" customWidth="1"/>
    <col min="13785" max="13787" width="3.33203125" style="2" customWidth="1"/>
    <col min="13788" max="13788" width="2.88671875" style="2" customWidth="1"/>
    <col min="13789" max="13789" width="1.88671875" style="2" customWidth="1"/>
    <col min="13790" max="13790" width="19.6640625" style="2" customWidth="1"/>
    <col min="13791" max="13791" width="1.88671875" style="2" customWidth="1"/>
    <col min="13792" max="13794" width="3" style="2" customWidth="1"/>
    <col min="13795" max="13795" width="4.44140625" style="2" customWidth="1"/>
    <col min="13796" max="13797" width="3" style="2" customWidth="1"/>
    <col min="13798" max="13803" width="3.33203125" style="2" customWidth="1"/>
    <col min="13804" max="13805" width="9.109375" style="2" customWidth="1"/>
    <col min="13806" max="13809" width="3.33203125" style="2" customWidth="1"/>
    <col min="13810" max="13810" width="4.109375" style="2" customWidth="1"/>
    <col min="13811" max="13811" width="1.6640625" style="2" customWidth="1"/>
    <col min="13812" max="13816" width="3.33203125" style="2" customWidth="1"/>
    <col min="13817" max="13817" width="1.6640625" style="2" customWidth="1"/>
    <col min="13818" max="13822" width="3.33203125" style="2" customWidth="1"/>
    <col min="13823" max="13828" width="9.109375" style="2" customWidth="1"/>
    <col min="13829" max="13829" width="1.6640625" style="2" customWidth="1"/>
    <col min="13830" max="13834" width="3.33203125" style="2" customWidth="1"/>
    <col min="13835" max="13835" width="1.6640625" style="2" customWidth="1"/>
    <col min="13836" max="13836" width="16.5546875" style="2" bestFit="1" customWidth="1"/>
    <col min="13837" max="13838" width="10.33203125" style="2" customWidth="1"/>
    <col min="13839" max="13839" width="18" style="2" bestFit="1" customWidth="1"/>
    <col min="13840" max="14024" width="9.109375" style="2"/>
    <col min="14025" max="14032" width="9.109375" style="2" customWidth="1"/>
    <col min="14033" max="14033" width="10.109375" style="2" customWidth="1"/>
    <col min="14034" max="14034" width="1" style="2" customWidth="1"/>
    <col min="14035" max="14037" width="3.33203125" style="2" customWidth="1"/>
    <col min="14038" max="14038" width="1.88671875" style="2" customWidth="1"/>
    <col min="14039" max="14039" width="17.88671875" style="2" customWidth="1"/>
    <col min="14040" max="14040" width="1.88671875" style="2" customWidth="1"/>
    <col min="14041" max="14043" width="3.33203125" style="2" customWidth="1"/>
    <col min="14044" max="14044" width="2.88671875" style="2" customWidth="1"/>
    <col min="14045" max="14045" width="1.88671875" style="2" customWidth="1"/>
    <col min="14046" max="14046" width="19.6640625" style="2" customWidth="1"/>
    <col min="14047" max="14047" width="1.88671875" style="2" customWidth="1"/>
    <col min="14048" max="14050" width="3" style="2" customWidth="1"/>
    <col min="14051" max="14051" width="4.44140625" style="2" customWidth="1"/>
    <col min="14052" max="14053" width="3" style="2" customWidth="1"/>
    <col min="14054" max="14059" width="3.33203125" style="2" customWidth="1"/>
    <col min="14060" max="14061" width="9.109375" style="2" customWidth="1"/>
    <col min="14062" max="14065" width="3.33203125" style="2" customWidth="1"/>
    <col min="14066" max="14066" width="4.109375" style="2" customWidth="1"/>
    <col min="14067" max="14067" width="1.6640625" style="2" customWidth="1"/>
    <col min="14068" max="14072" width="3.33203125" style="2" customWidth="1"/>
    <col min="14073" max="14073" width="1.6640625" style="2" customWidth="1"/>
    <col min="14074" max="14078" width="3.33203125" style="2" customWidth="1"/>
    <col min="14079" max="14084" width="9.109375" style="2" customWidth="1"/>
    <col min="14085" max="14085" width="1.6640625" style="2" customWidth="1"/>
    <col min="14086" max="14090" width="3.33203125" style="2" customWidth="1"/>
    <col min="14091" max="14091" width="1.6640625" style="2" customWidth="1"/>
    <col min="14092" max="14092" width="16.5546875" style="2" bestFit="1" customWidth="1"/>
    <col min="14093" max="14094" width="10.33203125" style="2" customWidth="1"/>
    <col min="14095" max="14095" width="18" style="2" bestFit="1" customWidth="1"/>
    <col min="14096" max="14280" width="9.109375" style="2"/>
    <col min="14281" max="14288" width="9.109375" style="2" customWidth="1"/>
    <col min="14289" max="14289" width="10.109375" style="2" customWidth="1"/>
    <col min="14290" max="14290" width="1" style="2" customWidth="1"/>
    <col min="14291" max="14293" width="3.33203125" style="2" customWidth="1"/>
    <col min="14294" max="14294" width="1.88671875" style="2" customWidth="1"/>
    <col min="14295" max="14295" width="17.88671875" style="2" customWidth="1"/>
    <col min="14296" max="14296" width="1.88671875" style="2" customWidth="1"/>
    <col min="14297" max="14299" width="3.33203125" style="2" customWidth="1"/>
    <col min="14300" max="14300" width="2.88671875" style="2" customWidth="1"/>
    <col min="14301" max="14301" width="1.88671875" style="2" customWidth="1"/>
    <col min="14302" max="14302" width="19.6640625" style="2" customWidth="1"/>
    <col min="14303" max="14303" width="1.88671875" style="2" customWidth="1"/>
    <col min="14304" max="14306" width="3" style="2" customWidth="1"/>
    <col min="14307" max="14307" width="4.44140625" style="2" customWidth="1"/>
    <col min="14308" max="14309" width="3" style="2" customWidth="1"/>
    <col min="14310" max="14315" width="3.33203125" style="2" customWidth="1"/>
    <col min="14316" max="14317" width="9.109375" style="2" customWidth="1"/>
    <col min="14318" max="14321" width="3.33203125" style="2" customWidth="1"/>
    <col min="14322" max="14322" width="4.109375" style="2" customWidth="1"/>
    <col min="14323" max="14323" width="1.6640625" style="2" customWidth="1"/>
    <col min="14324" max="14328" width="3.33203125" style="2" customWidth="1"/>
    <col min="14329" max="14329" width="1.6640625" style="2" customWidth="1"/>
    <col min="14330" max="14334" width="3.33203125" style="2" customWidth="1"/>
    <col min="14335" max="14340" width="9.109375" style="2" customWidth="1"/>
    <col min="14341" max="14341" width="1.6640625" style="2" customWidth="1"/>
    <col min="14342" max="14346" width="3.33203125" style="2" customWidth="1"/>
    <col min="14347" max="14347" width="1.6640625" style="2" customWidth="1"/>
    <col min="14348" max="14348" width="16.5546875" style="2" bestFit="1" customWidth="1"/>
    <col min="14349" max="14350" width="10.33203125" style="2" customWidth="1"/>
    <col min="14351" max="14351" width="18" style="2" bestFit="1" customWidth="1"/>
    <col min="14352" max="14536" width="9.109375" style="2"/>
    <col min="14537" max="14544" width="9.109375" style="2" customWidth="1"/>
    <col min="14545" max="14545" width="10.109375" style="2" customWidth="1"/>
    <col min="14546" max="14546" width="1" style="2" customWidth="1"/>
    <col min="14547" max="14549" width="3.33203125" style="2" customWidth="1"/>
    <col min="14550" max="14550" width="1.88671875" style="2" customWidth="1"/>
    <col min="14551" max="14551" width="17.88671875" style="2" customWidth="1"/>
    <col min="14552" max="14552" width="1.88671875" style="2" customWidth="1"/>
    <col min="14553" max="14555" width="3.33203125" style="2" customWidth="1"/>
    <col min="14556" max="14556" width="2.88671875" style="2" customWidth="1"/>
    <col min="14557" max="14557" width="1.88671875" style="2" customWidth="1"/>
    <col min="14558" max="14558" width="19.6640625" style="2" customWidth="1"/>
    <col min="14559" max="14559" width="1.88671875" style="2" customWidth="1"/>
    <col min="14560" max="14562" width="3" style="2" customWidth="1"/>
    <col min="14563" max="14563" width="4.44140625" style="2" customWidth="1"/>
    <col min="14564" max="14565" width="3" style="2" customWidth="1"/>
    <col min="14566" max="14571" width="3.33203125" style="2" customWidth="1"/>
    <col min="14572" max="14573" width="9.109375" style="2" customWidth="1"/>
    <col min="14574" max="14577" width="3.33203125" style="2" customWidth="1"/>
    <col min="14578" max="14578" width="4.109375" style="2" customWidth="1"/>
    <col min="14579" max="14579" width="1.6640625" style="2" customWidth="1"/>
    <col min="14580" max="14584" width="3.33203125" style="2" customWidth="1"/>
    <col min="14585" max="14585" width="1.6640625" style="2" customWidth="1"/>
    <col min="14586" max="14590" width="3.33203125" style="2" customWidth="1"/>
    <col min="14591" max="14596" width="9.109375" style="2" customWidth="1"/>
    <col min="14597" max="14597" width="1.6640625" style="2" customWidth="1"/>
    <col min="14598" max="14602" width="3.33203125" style="2" customWidth="1"/>
    <col min="14603" max="14603" width="1.6640625" style="2" customWidth="1"/>
    <col min="14604" max="14604" width="16.5546875" style="2" bestFit="1" customWidth="1"/>
    <col min="14605" max="14606" width="10.33203125" style="2" customWidth="1"/>
    <col min="14607" max="14607" width="18" style="2" bestFit="1" customWidth="1"/>
    <col min="14608" max="14792" width="9.109375" style="2"/>
    <col min="14793" max="14800" width="9.109375" style="2" customWidth="1"/>
    <col min="14801" max="14801" width="10.109375" style="2" customWidth="1"/>
    <col min="14802" max="14802" width="1" style="2" customWidth="1"/>
    <col min="14803" max="14805" width="3.33203125" style="2" customWidth="1"/>
    <col min="14806" max="14806" width="1.88671875" style="2" customWidth="1"/>
    <col min="14807" max="14807" width="17.88671875" style="2" customWidth="1"/>
    <col min="14808" max="14808" width="1.88671875" style="2" customWidth="1"/>
    <col min="14809" max="14811" width="3.33203125" style="2" customWidth="1"/>
    <col min="14812" max="14812" width="2.88671875" style="2" customWidth="1"/>
    <col min="14813" max="14813" width="1.88671875" style="2" customWidth="1"/>
    <col min="14814" max="14814" width="19.6640625" style="2" customWidth="1"/>
    <col min="14815" max="14815" width="1.88671875" style="2" customWidth="1"/>
    <col min="14816" max="14818" width="3" style="2" customWidth="1"/>
    <col min="14819" max="14819" width="4.44140625" style="2" customWidth="1"/>
    <col min="14820" max="14821" width="3" style="2" customWidth="1"/>
    <col min="14822" max="14827" width="3.33203125" style="2" customWidth="1"/>
    <col min="14828" max="14829" width="9.109375" style="2" customWidth="1"/>
    <col min="14830" max="14833" width="3.33203125" style="2" customWidth="1"/>
    <col min="14834" max="14834" width="4.109375" style="2" customWidth="1"/>
    <col min="14835" max="14835" width="1.6640625" style="2" customWidth="1"/>
    <col min="14836" max="14840" width="3.33203125" style="2" customWidth="1"/>
    <col min="14841" max="14841" width="1.6640625" style="2" customWidth="1"/>
    <col min="14842" max="14846" width="3.33203125" style="2" customWidth="1"/>
    <col min="14847" max="14852" width="9.109375" style="2" customWidth="1"/>
    <col min="14853" max="14853" width="1.6640625" style="2" customWidth="1"/>
    <col min="14854" max="14858" width="3.33203125" style="2" customWidth="1"/>
    <col min="14859" max="14859" width="1.6640625" style="2" customWidth="1"/>
    <col min="14860" max="14860" width="16.5546875" style="2" bestFit="1" customWidth="1"/>
    <col min="14861" max="14862" width="10.33203125" style="2" customWidth="1"/>
    <col min="14863" max="14863" width="18" style="2" bestFit="1" customWidth="1"/>
    <col min="14864" max="15048" width="9.109375" style="2"/>
    <col min="15049" max="15056" width="9.109375" style="2" customWidth="1"/>
    <col min="15057" max="15057" width="10.109375" style="2" customWidth="1"/>
    <col min="15058" max="15058" width="1" style="2" customWidth="1"/>
    <col min="15059" max="15061" width="3.33203125" style="2" customWidth="1"/>
    <col min="15062" max="15062" width="1.88671875" style="2" customWidth="1"/>
    <col min="15063" max="15063" width="17.88671875" style="2" customWidth="1"/>
    <col min="15064" max="15064" width="1.88671875" style="2" customWidth="1"/>
    <col min="15065" max="15067" width="3.33203125" style="2" customWidth="1"/>
    <col min="15068" max="15068" width="2.88671875" style="2" customWidth="1"/>
    <col min="15069" max="15069" width="1.88671875" style="2" customWidth="1"/>
    <col min="15070" max="15070" width="19.6640625" style="2" customWidth="1"/>
    <col min="15071" max="15071" width="1.88671875" style="2" customWidth="1"/>
    <col min="15072" max="15074" width="3" style="2" customWidth="1"/>
    <col min="15075" max="15075" width="4.44140625" style="2" customWidth="1"/>
    <col min="15076" max="15077" width="3" style="2" customWidth="1"/>
    <col min="15078" max="15083" width="3.33203125" style="2" customWidth="1"/>
    <col min="15084" max="15085" width="9.109375" style="2" customWidth="1"/>
    <col min="15086" max="15089" width="3.33203125" style="2" customWidth="1"/>
    <col min="15090" max="15090" width="4.109375" style="2" customWidth="1"/>
    <col min="15091" max="15091" width="1.6640625" style="2" customWidth="1"/>
    <col min="15092" max="15096" width="3.33203125" style="2" customWidth="1"/>
    <col min="15097" max="15097" width="1.6640625" style="2" customWidth="1"/>
    <col min="15098" max="15102" width="3.33203125" style="2" customWidth="1"/>
    <col min="15103" max="15108" width="9.109375" style="2" customWidth="1"/>
    <col min="15109" max="15109" width="1.6640625" style="2" customWidth="1"/>
    <col min="15110" max="15114" width="3.33203125" style="2" customWidth="1"/>
    <col min="15115" max="15115" width="1.6640625" style="2" customWidth="1"/>
    <col min="15116" max="15116" width="16.5546875" style="2" bestFit="1" customWidth="1"/>
    <col min="15117" max="15118" width="10.33203125" style="2" customWidth="1"/>
    <col min="15119" max="15119" width="18" style="2" bestFit="1" customWidth="1"/>
    <col min="15120" max="15304" width="9.109375" style="2"/>
    <col min="15305" max="15312" width="9.109375" style="2" customWidth="1"/>
    <col min="15313" max="15313" width="10.109375" style="2" customWidth="1"/>
    <col min="15314" max="15314" width="1" style="2" customWidth="1"/>
    <col min="15315" max="15317" width="3.33203125" style="2" customWidth="1"/>
    <col min="15318" max="15318" width="1.88671875" style="2" customWidth="1"/>
    <col min="15319" max="15319" width="17.88671875" style="2" customWidth="1"/>
    <col min="15320" max="15320" width="1.88671875" style="2" customWidth="1"/>
    <col min="15321" max="15323" width="3.33203125" style="2" customWidth="1"/>
    <col min="15324" max="15324" width="2.88671875" style="2" customWidth="1"/>
    <col min="15325" max="15325" width="1.88671875" style="2" customWidth="1"/>
    <col min="15326" max="15326" width="19.6640625" style="2" customWidth="1"/>
    <col min="15327" max="15327" width="1.88671875" style="2" customWidth="1"/>
    <col min="15328" max="15330" width="3" style="2" customWidth="1"/>
    <col min="15331" max="15331" width="4.44140625" style="2" customWidth="1"/>
    <col min="15332" max="15333" width="3" style="2" customWidth="1"/>
    <col min="15334" max="15339" width="3.33203125" style="2" customWidth="1"/>
    <col min="15340" max="15341" width="9.109375" style="2" customWidth="1"/>
    <col min="15342" max="15345" width="3.33203125" style="2" customWidth="1"/>
    <col min="15346" max="15346" width="4.109375" style="2" customWidth="1"/>
    <col min="15347" max="15347" width="1.6640625" style="2" customWidth="1"/>
    <col min="15348" max="15352" width="3.33203125" style="2" customWidth="1"/>
    <col min="15353" max="15353" width="1.6640625" style="2" customWidth="1"/>
    <col min="15354" max="15358" width="3.33203125" style="2" customWidth="1"/>
    <col min="15359" max="15364" width="9.109375" style="2" customWidth="1"/>
    <col min="15365" max="15365" width="1.6640625" style="2" customWidth="1"/>
    <col min="15366" max="15370" width="3.33203125" style="2" customWidth="1"/>
    <col min="15371" max="15371" width="1.6640625" style="2" customWidth="1"/>
    <col min="15372" max="15372" width="16.5546875" style="2" bestFit="1" customWidth="1"/>
    <col min="15373" max="15374" width="10.33203125" style="2" customWidth="1"/>
    <col min="15375" max="15375" width="18" style="2" bestFit="1" customWidth="1"/>
    <col min="15376" max="15560" width="9.109375" style="2"/>
    <col min="15561" max="15568" width="9.109375" style="2" customWidth="1"/>
    <col min="15569" max="15569" width="10.109375" style="2" customWidth="1"/>
    <col min="15570" max="15570" width="1" style="2" customWidth="1"/>
    <col min="15571" max="15573" width="3.33203125" style="2" customWidth="1"/>
    <col min="15574" max="15574" width="1.88671875" style="2" customWidth="1"/>
    <col min="15575" max="15575" width="17.88671875" style="2" customWidth="1"/>
    <col min="15576" max="15576" width="1.88671875" style="2" customWidth="1"/>
    <col min="15577" max="15579" width="3.33203125" style="2" customWidth="1"/>
    <col min="15580" max="15580" width="2.88671875" style="2" customWidth="1"/>
    <col min="15581" max="15581" width="1.88671875" style="2" customWidth="1"/>
    <col min="15582" max="15582" width="19.6640625" style="2" customWidth="1"/>
    <col min="15583" max="15583" width="1.88671875" style="2" customWidth="1"/>
    <col min="15584" max="15586" width="3" style="2" customWidth="1"/>
    <col min="15587" max="15587" width="4.44140625" style="2" customWidth="1"/>
    <col min="15588" max="15589" width="3" style="2" customWidth="1"/>
    <col min="15590" max="15595" width="3.33203125" style="2" customWidth="1"/>
    <col min="15596" max="15597" width="9.109375" style="2" customWidth="1"/>
    <col min="15598" max="15601" width="3.33203125" style="2" customWidth="1"/>
    <col min="15602" max="15602" width="4.109375" style="2" customWidth="1"/>
    <col min="15603" max="15603" width="1.6640625" style="2" customWidth="1"/>
    <col min="15604" max="15608" width="3.33203125" style="2" customWidth="1"/>
    <col min="15609" max="15609" width="1.6640625" style="2" customWidth="1"/>
    <col min="15610" max="15614" width="3.33203125" style="2" customWidth="1"/>
    <col min="15615" max="15620" width="9.109375" style="2" customWidth="1"/>
    <col min="15621" max="15621" width="1.6640625" style="2" customWidth="1"/>
    <col min="15622" max="15626" width="3.33203125" style="2" customWidth="1"/>
    <col min="15627" max="15627" width="1.6640625" style="2" customWidth="1"/>
    <col min="15628" max="15628" width="16.5546875" style="2" bestFit="1" customWidth="1"/>
    <col min="15629" max="15630" width="10.33203125" style="2" customWidth="1"/>
    <col min="15631" max="15631" width="18" style="2" bestFit="1" customWidth="1"/>
    <col min="15632" max="15816" width="9.109375" style="2"/>
    <col min="15817" max="15824" width="9.109375" style="2" customWidth="1"/>
    <col min="15825" max="15825" width="10.109375" style="2" customWidth="1"/>
    <col min="15826" max="15826" width="1" style="2" customWidth="1"/>
    <col min="15827" max="15829" width="3.33203125" style="2" customWidth="1"/>
    <col min="15830" max="15830" width="1.88671875" style="2" customWidth="1"/>
    <col min="15831" max="15831" width="17.88671875" style="2" customWidth="1"/>
    <col min="15832" max="15832" width="1.88671875" style="2" customWidth="1"/>
    <col min="15833" max="15835" width="3.33203125" style="2" customWidth="1"/>
    <col min="15836" max="15836" width="2.88671875" style="2" customWidth="1"/>
    <col min="15837" max="15837" width="1.88671875" style="2" customWidth="1"/>
    <col min="15838" max="15838" width="19.6640625" style="2" customWidth="1"/>
    <col min="15839" max="15839" width="1.88671875" style="2" customWidth="1"/>
    <col min="15840" max="15842" width="3" style="2" customWidth="1"/>
    <col min="15843" max="15843" width="4.44140625" style="2" customWidth="1"/>
    <col min="15844" max="15845" width="3" style="2" customWidth="1"/>
    <col min="15846" max="15851" width="3.33203125" style="2" customWidth="1"/>
    <col min="15852" max="15853" width="9.109375" style="2" customWidth="1"/>
    <col min="15854" max="15857" width="3.33203125" style="2" customWidth="1"/>
    <col min="15858" max="15858" width="4.109375" style="2" customWidth="1"/>
    <col min="15859" max="15859" width="1.6640625" style="2" customWidth="1"/>
    <col min="15860" max="15864" width="3.33203125" style="2" customWidth="1"/>
    <col min="15865" max="15865" width="1.6640625" style="2" customWidth="1"/>
    <col min="15866" max="15870" width="3.33203125" style="2" customWidth="1"/>
    <col min="15871" max="15876" width="9.109375" style="2" customWidth="1"/>
    <col min="15877" max="15877" width="1.6640625" style="2" customWidth="1"/>
    <col min="15878" max="15882" width="3.33203125" style="2" customWidth="1"/>
    <col min="15883" max="15883" width="1.6640625" style="2" customWidth="1"/>
    <col min="15884" max="15884" width="16.5546875" style="2" bestFit="1" customWidth="1"/>
    <col min="15885" max="15886" width="10.33203125" style="2" customWidth="1"/>
    <col min="15887" max="15887" width="18" style="2" bestFit="1" customWidth="1"/>
    <col min="15888" max="16072" width="9.109375" style="2"/>
    <col min="16073" max="16080" width="9.109375" style="2" customWidth="1"/>
    <col min="16081" max="16081" width="10.109375" style="2" customWidth="1"/>
    <col min="16082" max="16082" width="1" style="2" customWidth="1"/>
    <col min="16083" max="16085" width="3.33203125" style="2" customWidth="1"/>
    <col min="16086" max="16086" width="1.88671875" style="2" customWidth="1"/>
    <col min="16087" max="16087" width="17.88671875" style="2" customWidth="1"/>
    <col min="16088" max="16088" width="1.88671875" style="2" customWidth="1"/>
    <col min="16089" max="16091" width="3.33203125" style="2" customWidth="1"/>
    <col min="16092" max="16092" width="2.88671875" style="2" customWidth="1"/>
    <col min="16093" max="16093" width="1.88671875" style="2" customWidth="1"/>
    <col min="16094" max="16094" width="19.6640625" style="2" customWidth="1"/>
    <col min="16095" max="16095" width="1.88671875" style="2" customWidth="1"/>
    <col min="16096" max="16098" width="3" style="2" customWidth="1"/>
    <col min="16099" max="16099" width="4.44140625" style="2" customWidth="1"/>
    <col min="16100" max="16101" width="3" style="2" customWidth="1"/>
    <col min="16102" max="16107" width="3.33203125" style="2" customWidth="1"/>
    <col min="16108" max="16109" width="9.109375" style="2" customWidth="1"/>
    <col min="16110" max="16113" width="3.33203125" style="2" customWidth="1"/>
    <col min="16114" max="16114" width="4.109375" style="2" customWidth="1"/>
    <col min="16115" max="16115" width="1.6640625" style="2" customWidth="1"/>
    <col min="16116" max="16120" width="3.33203125" style="2" customWidth="1"/>
    <col min="16121" max="16121" width="1.6640625" style="2" customWidth="1"/>
    <col min="16122" max="16126" width="3.33203125" style="2" customWidth="1"/>
    <col min="16127" max="16132" width="9.109375" style="2" customWidth="1"/>
    <col min="16133" max="16133" width="1.6640625" style="2" customWidth="1"/>
    <col min="16134" max="16138" width="3.33203125" style="2" customWidth="1"/>
    <col min="16139" max="16139" width="1.6640625" style="2" customWidth="1"/>
    <col min="16140" max="16140" width="16.5546875" style="2" bestFit="1" customWidth="1"/>
    <col min="16141" max="16142" width="10.33203125" style="2" customWidth="1"/>
    <col min="16143" max="16143" width="18" style="2" bestFit="1" customWidth="1"/>
    <col min="16144" max="16384" width="9.109375" style="2"/>
  </cols>
  <sheetData>
    <row r="1" spans="1:30" s="79" customFormat="1" ht="15" customHeight="1">
      <c r="B1" s="78" t="s">
        <v>856</v>
      </c>
      <c r="D1" s="204"/>
      <c r="F1" s="148"/>
      <c r="G1" s="148"/>
      <c r="Z1" s="122" t="s">
        <v>865</v>
      </c>
      <c r="AA1" s="123"/>
      <c r="AB1" s="124"/>
      <c r="AD1" s="80"/>
    </row>
    <row r="2" spans="1:30" s="79" customFormat="1" ht="9.15" customHeight="1" thickBot="1">
      <c r="C2" s="204"/>
      <c r="E2" s="148"/>
      <c r="F2" s="148"/>
      <c r="Z2" s="125"/>
      <c r="AA2" s="126"/>
      <c r="AB2" s="127"/>
    </row>
    <row r="3" spans="1:30" s="79" customFormat="1" ht="15" customHeight="1">
      <c r="A3" s="2" t="s">
        <v>857</v>
      </c>
      <c r="C3" s="204"/>
      <c r="E3" s="148"/>
      <c r="F3" s="148"/>
      <c r="AC3" s="80"/>
    </row>
    <row r="4" spans="1:30" s="79" customFormat="1" ht="15" customHeight="1">
      <c r="A4" s="2" t="s">
        <v>870</v>
      </c>
      <c r="C4" s="204"/>
      <c r="E4" s="148"/>
      <c r="F4" s="148"/>
      <c r="AC4" s="80"/>
    </row>
    <row r="5" spans="1:30" ht="76.5" customHeight="1">
      <c r="A5" s="143" t="s">
        <v>867</v>
      </c>
      <c r="B5" s="128"/>
      <c r="C5" s="205"/>
      <c r="D5" s="128"/>
      <c r="E5" s="149"/>
      <c r="F5" s="149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81"/>
    </row>
    <row r="6" spans="1:30" ht="15" customHeight="1" thickBot="1">
      <c r="A6" s="2"/>
      <c r="C6" s="206"/>
      <c r="D6" s="43"/>
      <c r="E6" s="150"/>
      <c r="F6" s="150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81"/>
    </row>
    <row r="7" spans="1:30" ht="23.4" customHeight="1" thickBot="1">
      <c r="A7" s="141" t="s">
        <v>858</v>
      </c>
      <c r="B7" s="129"/>
      <c r="C7" s="207"/>
      <c r="D7" s="129"/>
      <c r="E7" s="151"/>
      <c r="F7" s="151"/>
      <c r="G7" s="129"/>
      <c r="H7" s="129"/>
      <c r="I7" s="130"/>
      <c r="J7" s="43"/>
      <c r="K7" s="141" t="s">
        <v>866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81"/>
    </row>
    <row r="8" spans="1:30" ht="15" customHeight="1">
      <c r="A8" s="144"/>
      <c r="B8" s="137"/>
      <c r="C8" s="208"/>
      <c r="D8" s="137"/>
      <c r="E8" s="152"/>
      <c r="F8" s="152"/>
      <c r="G8" s="137"/>
      <c r="H8" s="137"/>
      <c r="I8" s="83"/>
      <c r="J8" s="43"/>
      <c r="K8" s="82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83"/>
      <c r="AC8" s="81"/>
    </row>
    <row r="9" spans="1:30" ht="15" customHeight="1">
      <c r="A9" s="145" t="s">
        <v>859</v>
      </c>
      <c r="B9" s="203">
        <v>190</v>
      </c>
      <c r="C9" s="209" t="s">
        <v>868</v>
      </c>
      <c r="D9" s="135"/>
      <c r="E9" s="85">
        <v>9</v>
      </c>
      <c r="F9" s="85">
        <v>2</v>
      </c>
      <c r="G9" s="85">
        <v>3</v>
      </c>
      <c r="H9" s="85"/>
      <c r="I9" s="86"/>
      <c r="J9" s="43"/>
      <c r="K9" s="87" t="s">
        <v>860</v>
      </c>
      <c r="L9" s="88"/>
      <c r="M9" s="88"/>
      <c r="N9" s="88"/>
      <c r="O9" s="88"/>
      <c r="P9" s="89"/>
      <c r="Q9" s="89"/>
      <c r="R9" s="90">
        <v>2</v>
      </c>
      <c r="S9" s="90">
        <v>0</v>
      </c>
      <c r="T9" s="90">
        <v>2</v>
      </c>
      <c r="U9" s="90">
        <v>1</v>
      </c>
      <c r="V9" s="89"/>
      <c r="W9" s="89"/>
      <c r="X9" s="89"/>
      <c r="Y9" s="89"/>
      <c r="Z9" s="89"/>
      <c r="AA9" s="89"/>
      <c r="AB9" s="91"/>
      <c r="AC9" s="81"/>
    </row>
    <row r="10" spans="1:30">
      <c r="A10" s="145"/>
      <c r="B10" s="135"/>
      <c r="C10" s="209"/>
      <c r="D10" s="135"/>
      <c r="E10" s="153"/>
      <c r="F10" s="153"/>
      <c r="G10" s="135"/>
      <c r="H10" s="135"/>
      <c r="I10" s="86"/>
      <c r="J10" s="43"/>
      <c r="K10" s="92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86"/>
      <c r="AC10" s="81"/>
    </row>
    <row r="11" spans="1:30" ht="15" customHeight="1">
      <c r="A11" s="145"/>
      <c r="B11" s="135"/>
      <c r="C11" s="209"/>
      <c r="D11" s="135"/>
      <c r="E11" s="153"/>
      <c r="F11" s="153"/>
      <c r="G11" s="135"/>
      <c r="H11" s="135"/>
      <c r="I11" s="86"/>
      <c r="J11" s="43"/>
      <c r="K11" s="131" t="s">
        <v>869</v>
      </c>
      <c r="L11" s="132"/>
      <c r="M11" s="132"/>
      <c r="N11" s="132"/>
      <c r="O11" s="132"/>
      <c r="P11" s="132"/>
      <c r="Q11" s="135">
        <v>1</v>
      </c>
      <c r="R11" s="85"/>
      <c r="S11" s="135"/>
      <c r="T11" s="135">
        <v>2</v>
      </c>
      <c r="U11" s="85"/>
      <c r="V11" s="135"/>
      <c r="W11" s="135">
        <v>3</v>
      </c>
      <c r="X11" s="85"/>
      <c r="Y11" s="135"/>
      <c r="Z11" s="135">
        <v>4</v>
      </c>
      <c r="AA11" s="85"/>
      <c r="AB11" s="86"/>
      <c r="AC11" s="81"/>
    </row>
    <row r="12" spans="1:30" ht="10.199999999999999" customHeight="1">
      <c r="A12" s="145"/>
      <c r="B12" s="135"/>
      <c r="C12" s="209"/>
      <c r="D12" s="135"/>
      <c r="E12" s="153"/>
      <c r="F12" s="153"/>
      <c r="G12" s="135"/>
      <c r="H12" s="135"/>
      <c r="I12" s="86"/>
      <c r="J12" s="43"/>
      <c r="K12" s="92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86"/>
      <c r="AC12" s="81"/>
    </row>
    <row r="13" spans="1:30" ht="15" customHeight="1">
      <c r="A13" s="145"/>
      <c r="B13" s="135"/>
      <c r="C13" s="209"/>
      <c r="D13" s="135"/>
      <c r="E13" s="153"/>
      <c r="F13" s="153"/>
      <c r="G13" s="135"/>
      <c r="H13" s="135"/>
      <c r="I13" s="86"/>
      <c r="J13" s="43"/>
      <c r="K13" s="131" t="s">
        <v>861</v>
      </c>
      <c r="L13" s="132"/>
      <c r="M13" s="132"/>
      <c r="N13" s="132"/>
      <c r="O13" s="132"/>
      <c r="P13" s="132"/>
      <c r="Q13" s="135"/>
      <c r="R13" s="85"/>
      <c r="S13" s="135"/>
      <c r="T13" s="135"/>
      <c r="U13" s="133"/>
      <c r="V13" s="133"/>
      <c r="W13" s="133"/>
      <c r="X13" s="133"/>
      <c r="Y13" s="133" t="s">
        <v>952</v>
      </c>
      <c r="Z13" s="134"/>
      <c r="AA13" s="85" t="s">
        <v>945</v>
      </c>
      <c r="AB13" s="86"/>
      <c r="AC13" s="81"/>
    </row>
    <row r="14" spans="1:30" ht="15" customHeight="1" thickBot="1">
      <c r="A14" s="146"/>
      <c r="B14" s="94"/>
      <c r="C14" s="210"/>
      <c r="D14" s="94"/>
      <c r="E14" s="154"/>
      <c r="F14" s="154"/>
      <c r="G14" s="94"/>
      <c r="H14" s="94"/>
      <c r="I14" s="95"/>
      <c r="J14" s="43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  <c r="AC14" s="81"/>
    </row>
    <row r="15" spans="1:30" ht="7.5" customHeight="1">
      <c r="A15" s="84"/>
      <c r="B15" s="135"/>
      <c r="C15" s="209"/>
      <c r="D15" s="135"/>
      <c r="E15" s="153"/>
      <c r="F15" s="153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81"/>
    </row>
    <row r="16" spans="1:30" ht="7.5" customHeight="1">
      <c r="A16" s="84"/>
      <c r="B16" s="135"/>
      <c r="C16" s="209"/>
      <c r="D16" s="135"/>
      <c r="E16" s="153"/>
      <c r="F16" s="153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81"/>
    </row>
    <row r="17" spans="1:31" ht="7.5" customHeight="1">
      <c r="A17" s="84"/>
      <c r="B17" s="135"/>
      <c r="C17" s="209"/>
      <c r="D17" s="135"/>
      <c r="E17" s="153"/>
      <c r="F17" s="153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81"/>
    </row>
    <row r="18" spans="1:31" ht="7.5" customHeight="1" thickBot="1">
      <c r="A18" s="147"/>
      <c r="B18" s="94"/>
      <c r="C18" s="210"/>
      <c r="D18" s="94"/>
      <c r="E18" s="154"/>
      <c r="F18" s="15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81"/>
    </row>
    <row r="19" spans="1:31" ht="23.4" customHeight="1" thickBot="1">
      <c r="A19" s="233" t="s">
        <v>862</v>
      </c>
      <c r="B19" s="268"/>
      <c r="C19" s="269"/>
      <c r="D19" s="268"/>
      <c r="E19" s="270"/>
      <c r="F19" s="270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136"/>
      <c r="AC19" s="81"/>
    </row>
    <row r="20" spans="1:31" ht="15" customHeight="1">
      <c r="A20" s="272"/>
      <c r="B20" s="273"/>
      <c r="C20" s="274"/>
      <c r="D20" s="273"/>
      <c r="E20" s="275"/>
      <c r="F20" s="275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96"/>
      <c r="AC20" s="81"/>
      <c r="AD20" s="99"/>
    </row>
    <row r="21" spans="1:31" ht="15" customHeight="1">
      <c r="A21" s="255"/>
      <c r="B21" s="245"/>
      <c r="C21" s="246"/>
      <c r="D21" s="245"/>
      <c r="E21" s="254"/>
      <c r="F21" s="254"/>
      <c r="G21" s="258" t="s">
        <v>863</v>
      </c>
      <c r="H21" s="247"/>
      <c r="I21" s="245"/>
      <c r="J21" s="245"/>
      <c r="K21" s="258" t="s">
        <v>864</v>
      </c>
      <c r="L21" s="247"/>
      <c r="M21" s="266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86"/>
      <c r="AC21" s="99"/>
      <c r="AD21" s="99"/>
    </row>
    <row r="22" spans="1:31" ht="15" customHeight="1" thickBot="1">
      <c r="A22" s="265"/>
      <c r="B22" s="261"/>
      <c r="C22" s="262"/>
      <c r="D22" s="261"/>
      <c r="E22" s="263"/>
      <c r="F22" s="263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95"/>
      <c r="AC22" s="99"/>
      <c r="AD22" s="99"/>
    </row>
    <row r="23" spans="1:31" s="99" customFormat="1" ht="18" customHeight="1">
      <c r="A23" s="350"/>
      <c r="B23" s="350"/>
      <c r="C23" s="350"/>
      <c r="D23" s="350"/>
      <c r="E23" s="209"/>
      <c r="F23" s="135"/>
      <c r="G23" s="153"/>
      <c r="H23" s="153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E23" s="81"/>
    </row>
    <row r="24" spans="1:31" s="99" customFormat="1" ht="24.9" customHeight="1" thickBot="1">
      <c r="A24" s="342"/>
      <c r="B24" s="342"/>
      <c r="C24" s="342"/>
      <c r="D24" s="343" t="s">
        <v>955</v>
      </c>
      <c r="F24" s="214"/>
      <c r="G24" s="155"/>
      <c r="H24" s="155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"/>
      <c r="AA24" s="116"/>
      <c r="AB24" s="116"/>
      <c r="AC24" s="116"/>
      <c r="AE24" s="2"/>
    </row>
    <row r="25" spans="1:31" s="99" customFormat="1" ht="24.9" customHeight="1" thickBot="1">
      <c r="A25" s="296" t="s">
        <v>0</v>
      </c>
      <c r="B25" s="297" t="s">
        <v>1</v>
      </c>
      <c r="C25" s="298" t="s">
        <v>2</v>
      </c>
      <c r="D25" s="299" t="s">
        <v>855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2"/>
      <c r="V25" s="2"/>
      <c r="W25" s="2"/>
      <c r="X25" s="2"/>
      <c r="Y25" s="2"/>
      <c r="Z25" s="2"/>
    </row>
    <row r="26" spans="1:31" s="99" customFormat="1" ht="24.9" customHeight="1">
      <c r="A26" s="431"/>
      <c r="B26" s="301" t="s">
        <v>333</v>
      </c>
      <c r="C26" s="302" t="s">
        <v>789</v>
      </c>
      <c r="D26" s="313">
        <f>+D27+D28+D37+D44+D48+D49</f>
        <v>274341571.38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2"/>
      <c r="V26" s="2"/>
      <c r="W26" s="2"/>
      <c r="X26" s="2"/>
      <c r="Y26" s="2"/>
      <c r="Z26" s="2"/>
    </row>
    <row r="27" spans="1:31" s="99" customFormat="1" ht="24.9" customHeight="1">
      <c r="A27" s="317"/>
      <c r="B27" s="304" t="s">
        <v>335</v>
      </c>
      <c r="C27" s="305" t="s">
        <v>694</v>
      </c>
      <c r="D27" s="306">
        <v>73515070.650000006</v>
      </c>
    </row>
    <row r="28" spans="1:31" s="99" customFormat="1" ht="24.9" customHeight="1">
      <c r="A28" s="317"/>
      <c r="B28" s="304" t="s">
        <v>337</v>
      </c>
      <c r="C28" s="305" t="s">
        <v>695</v>
      </c>
      <c r="D28" s="314">
        <f>+D29+D30+D34+D35+D36</f>
        <v>194361196.94999999</v>
      </c>
    </row>
    <row r="29" spans="1:31" s="99" customFormat="1" ht="24.9" customHeight="1">
      <c r="A29" s="317"/>
      <c r="B29" s="307" t="s">
        <v>339</v>
      </c>
      <c r="C29" s="308" t="s">
        <v>619</v>
      </c>
      <c r="D29" s="311"/>
    </row>
    <row r="30" spans="1:31" s="99" customFormat="1" ht="24.9" customHeight="1">
      <c r="A30" s="317"/>
      <c r="B30" s="307" t="s">
        <v>341</v>
      </c>
      <c r="C30" s="308" t="s">
        <v>620</v>
      </c>
      <c r="D30" s="314">
        <f>SUM(D31:D33)</f>
        <v>1109050.26</v>
      </c>
    </row>
    <row r="31" spans="1:31" s="99" customFormat="1" ht="24.9" customHeight="1">
      <c r="A31" s="317"/>
      <c r="B31" s="309" t="s">
        <v>343</v>
      </c>
      <c r="C31" s="310" t="s">
        <v>696</v>
      </c>
      <c r="D31" s="311">
        <v>288615.05</v>
      </c>
    </row>
    <row r="32" spans="1:31" s="99" customFormat="1" ht="24.9" customHeight="1">
      <c r="A32" s="317"/>
      <c r="B32" s="309" t="s">
        <v>345</v>
      </c>
      <c r="C32" s="310" t="s">
        <v>697</v>
      </c>
      <c r="D32" s="311"/>
    </row>
    <row r="33" spans="1:4" s="99" customFormat="1" ht="24.9" customHeight="1">
      <c r="A33" s="317"/>
      <c r="B33" s="309" t="s">
        <v>347</v>
      </c>
      <c r="C33" s="310" t="s">
        <v>698</v>
      </c>
      <c r="D33" s="311">
        <v>820435.21</v>
      </c>
    </row>
    <row r="34" spans="1:4" s="99" customFormat="1" ht="24.9" customHeight="1">
      <c r="A34" s="317"/>
      <c r="B34" s="307" t="s">
        <v>349</v>
      </c>
      <c r="C34" s="308" t="s">
        <v>621</v>
      </c>
      <c r="D34" s="306">
        <v>163120711.06999999</v>
      </c>
    </row>
    <row r="35" spans="1:4" s="99" customFormat="1" ht="24.9" customHeight="1">
      <c r="A35" s="317"/>
      <c r="B35" s="307" t="s">
        <v>351</v>
      </c>
      <c r="C35" s="308" t="s">
        <v>622</v>
      </c>
      <c r="D35" s="306">
        <v>3770561.93</v>
      </c>
    </row>
    <row r="36" spans="1:4" s="99" customFormat="1" ht="41.25" customHeight="1">
      <c r="A36" s="317"/>
      <c r="B36" s="307" t="s">
        <v>353</v>
      </c>
      <c r="C36" s="308" t="s">
        <v>623</v>
      </c>
      <c r="D36" s="306">
        <f>26251073.69+109800</f>
        <v>26360873.690000001</v>
      </c>
    </row>
    <row r="37" spans="1:4" s="99" customFormat="1" ht="42" customHeight="1">
      <c r="A37" s="317"/>
      <c r="B37" s="304" t="s">
        <v>355</v>
      </c>
      <c r="C37" s="305" t="s">
        <v>699</v>
      </c>
      <c r="D37" s="306">
        <v>1484958.48</v>
      </c>
    </row>
    <row r="38" spans="1:4" s="99" customFormat="1" ht="24.9" customHeight="1">
      <c r="A38" s="303"/>
      <c r="B38" s="304" t="s">
        <v>357</v>
      </c>
      <c r="C38" s="305" t="s">
        <v>700</v>
      </c>
      <c r="D38" s="314">
        <f>+D39+D40+D41+D42+D43</f>
        <v>0</v>
      </c>
    </row>
    <row r="39" spans="1:4" s="99" customFormat="1" ht="24.9" customHeight="1">
      <c r="A39" s="303"/>
      <c r="B39" s="307" t="s">
        <v>359</v>
      </c>
      <c r="C39" s="308" t="s">
        <v>624</v>
      </c>
      <c r="D39" s="311"/>
    </row>
    <row r="40" spans="1:4" s="99" customFormat="1" ht="24.9" customHeight="1">
      <c r="A40" s="303"/>
      <c r="B40" s="307" t="s">
        <v>361</v>
      </c>
      <c r="C40" s="308" t="s">
        <v>625</v>
      </c>
      <c r="D40" s="311"/>
    </row>
    <row r="41" spans="1:4" s="99" customFormat="1" ht="24.9" customHeight="1">
      <c r="A41" s="303"/>
      <c r="B41" s="307" t="s">
        <v>363</v>
      </c>
      <c r="C41" s="308" t="s">
        <v>626</v>
      </c>
      <c r="D41" s="311"/>
    </row>
    <row r="42" spans="1:4" s="99" customFormat="1" ht="24.9" customHeight="1">
      <c r="A42" s="303"/>
      <c r="B42" s="307" t="s">
        <v>365</v>
      </c>
      <c r="C42" s="308" t="s">
        <v>627</v>
      </c>
      <c r="D42" s="311"/>
    </row>
    <row r="43" spans="1:4" s="99" customFormat="1" ht="24.9" customHeight="1">
      <c r="A43" s="303"/>
      <c r="B43" s="307" t="s">
        <v>367</v>
      </c>
      <c r="C43" s="308" t="s">
        <v>628</v>
      </c>
      <c r="D43" s="311"/>
    </row>
    <row r="44" spans="1:4" s="99" customFormat="1" ht="24.9" customHeight="1">
      <c r="A44" s="317"/>
      <c r="B44" s="304" t="s">
        <v>369</v>
      </c>
      <c r="C44" s="305" t="s">
        <v>701</v>
      </c>
      <c r="D44" s="315">
        <f>+D45+D46+D47</f>
        <v>0</v>
      </c>
    </row>
    <row r="45" spans="1:4" s="99" customFormat="1" ht="24.9" customHeight="1">
      <c r="A45" s="303"/>
      <c r="B45" s="307" t="s">
        <v>371</v>
      </c>
      <c r="C45" s="308" t="s">
        <v>629</v>
      </c>
      <c r="D45" s="311"/>
    </row>
    <row r="46" spans="1:4" s="99" customFormat="1" ht="42" customHeight="1">
      <c r="A46" s="303"/>
      <c r="B46" s="307" t="s">
        <v>373</v>
      </c>
      <c r="C46" s="308" t="s">
        <v>630</v>
      </c>
      <c r="D46" s="311"/>
    </row>
    <row r="47" spans="1:4" s="99" customFormat="1" ht="24.9" customHeight="1">
      <c r="A47" s="303"/>
      <c r="B47" s="307" t="s">
        <v>375</v>
      </c>
      <c r="C47" s="308" t="s">
        <v>631</v>
      </c>
      <c r="D47" s="311"/>
    </row>
    <row r="48" spans="1:4" s="99" customFormat="1" ht="24.9" customHeight="1">
      <c r="A48" s="303"/>
      <c r="B48" s="304" t="s">
        <v>377</v>
      </c>
      <c r="C48" s="305" t="s">
        <v>702</v>
      </c>
      <c r="D48" s="306">
        <v>4882746.0999999996</v>
      </c>
    </row>
    <row r="49" spans="1:4" s="99" customFormat="1" ht="24.9" customHeight="1" thickBot="1">
      <c r="A49" s="312"/>
      <c r="B49" s="432" t="s">
        <v>379</v>
      </c>
      <c r="C49" s="433" t="s">
        <v>703</v>
      </c>
      <c r="D49" s="306">
        <v>97599.2</v>
      </c>
    </row>
    <row r="50" spans="1:4" s="99" customFormat="1" ht="24.9" customHeight="1">
      <c r="A50" s="300"/>
      <c r="B50" s="301" t="s">
        <v>381</v>
      </c>
      <c r="C50" s="302" t="s">
        <v>788</v>
      </c>
      <c r="D50" s="313">
        <f>+D51+D52+D60+D69+D75</f>
        <v>78801641.210000008</v>
      </c>
    </row>
    <row r="51" spans="1:4" s="99" customFormat="1" ht="27" customHeight="1">
      <c r="A51" s="303"/>
      <c r="B51" s="304" t="s">
        <v>383</v>
      </c>
      <c r="C51" s="305" t="s">
        <v>787</v>
      </c>
      <c r="D51" s="311"/>
    </row>
    <row r="52" spans="1:4" s="99" customFormat="1" ht="24.9" customHeight="1">
      <c r="A52" s="303"/>
      <c r="B52" s="304" t="s">
        <v>385</v>
      </c>
      <c r="C52" s="305" t="s">
        <v>786</v>
      </c>
      <c r="D52" s="314">
        <f>SUM(D53:D59)</f>
        <v>53928533.110000007</v>
      </c>
    </row>
    <row r="53" spans="1:4" s="99" customFormat="1" ht="24.9" customHeight="1">
      <c r="A53" s="303"/>
      <c r="B53" s="307" t="s">
        <v>387</v>
      </c>
      <c r="C53" s="308" t="s">
        <v>714</v>
      </c>
      <c r="D53" s="311">
        <v>18179992.530000001</v>
      </c>
    </row>
    <row r="54" spans="1:4" s="99" customFormat="1" ht="24.9" customHeight="1">
      <c r="A54" s="303"/>
      <c r="B54" s="307" t="s">
        <v>389</v>
      </c>
      <c r="C54" s="308" t="s">
        <v>715</v>
      </c>
      <c r="D54" s="311">
        <v>7717614.8600000003</v>
      </c>
    </row>
    <row r="55" spans="1:4" s="99" customFormat="1" ht="24.9" customHeight="1">
      <c r="A55" s="303"/>
      <c r="B55" s="307" t="s">
        <v>391</v>
      </c>
      <c r="C55" s="308" t="s">
        <v>716</v>
      </c>
      <c r="D55" s="311"/>
    </row>
    <row r="56" spans="1:4" s="99" customFormat="1" ht="24.9" customHeight="1">
      <c r="A56" s="303"/>
      <c r="B56" s="307" t="s">
        <v>393</v>
      </c>
      <c r="C56" s="308" t="s">
        <v>717</v>
      </c>
      <c r="D56" s="311">
        <v>24814381.510000002</v>
      </c>
    </row>
    <row r="57" spans="1:4" s="99" customFormat="1" ht="24.9" customHeight="1">
      <c r="A57" s="303"/>
      <c r="B57" s="321" t="s">
        <v>574</v>
      </c>
      <c r="C57" s="322" t="s">
        <v>718</v>
      </c>
      <c r="D57" s="311"/>
    </row>
    <row r="58" spans="1:4" s="99" customFormat="1" ht="24.9" customHeight="1">
      <c r="A58" s="303"/>
      <c r="B58" s="321" t="s">
        <v>843</v>
      </c>
      <c r="C58" s="322" t="s">
        <v>848</v>
      </c>
      <c r="D58" s="311"/>
    </row>
    <row r="59" spans="1:4" s="99" customFormat="1" ht="24.9" customHeight="1">
      <c r="A59" s="303"/>
      <c r="B59" s="321" t="s">
        <v>395</v>
      </c>
      <c r="C59" s="322" t="s">
        <v>852</v>
      </c>
      <c r="D59" s="311">
        <v>3216544.21</v>
      </c>
    </row>
    <row r="60" spans="1:4" s="99" customFormat="1" ht="24.9" customHeight="1">
      <c r="A60" s="303"/>
      <c r="B60" s="304" t="s">
        <v>397</v>
      </c>
      <c r="C60" s="305" t="s">
        <v>719</v>
      </c>
      <c r="D60" s="314">
        <f>SUM(D61:D68)</f>
        <v>0</v>
      </c>
    </row>
    <row r="61" spans="1:4" s="99" customFormat="1" ht="24.9" customHeight="1">
      <c r="A61" s="303"/>
      <c r="B61" s="307" t="s">
        <v>399</v>
      </c>
      <c r="C61" s="308" t="s">
        <v>720</v>
      </c>
      <c r="D61" s="311"/>
    </row>
    <row r="62" spans="1:4" s="99" customFormat="1" ht="24.9" customHeight="1">
      <c r="A62" s="303"/>
      <c r="B62" s="307" t="s">
        <v>401</v>
      </c>
      <c r="C62" s="308" t="s">
        <v>721</v>
      </c>
      <c r="D62" s="311"/>
    </row>
    <row r="63" spans="1:4" s="99" customFormat="1" ht="24.9" customHeight="1">
      <c r="A63" s="303"/>
      <c r="B63" s="307" t="s">
        <v>403</v>
      </c>
      <c r="C63" s="308" t="s">
        <v>722</v>
      </c>
      <c r="D63" s="311"/>
    </row>
    <row r="64" spans="1:4" s="99" customFormat="1" ht="24.9" customHeight="1">
      <c r="A64" s="303"/>
      <c r="B64" s="307" t="s">
        <v>405</v>
      </c>
      <c r="C64" s="308" t="s">
        <v>723</v>
      </c>
      <c r="D64" s="311"/>
    </row>
    <row r="65" spans="1:4" s="99" customFormat="1" ht="24.9" customHeight="1">
      <c r="A65" s="303"/>
      <c r="B65" s="307" t="s">
        <v>407</v>
      </c>
      <c r="C65" s="308" t="s">
        <v>724</v>
      </c>
      <c r="D65" s="311"/>
    </row>
    <row r="66" spans="1:4" s="99" customFormat="1" ht="24.9" customHeight="1">
      <c r="A66" s="303"/>
      <c r="B66" s="307" t="s">
        <v>409</v>
      </c>
      <c r="C66" s="308" t="s">
        <v>725</v>
      </c>
      <c r="D66" s="311"/>
    </row>
    <row r="67" spans="1:4" s="99" customFormat="1" ht="24.9" customHeight="1">
      <c r="A67" s="303"/>
      <c r="B67" s="307" t="s">
        <v>411</v>
      </c>
      <c r="C67" s="308" t="s">
        <v>726</v>
      </c>
      <c r="D67" s="311"/>
    </row>
    <row r="68" spans="1:4" s="99" customFormat="1" ht="63.75" customHeight="1">
      <c r="A68" s="303"/>
      <c r="B68" s="434" t="s">
        <v>904</v>
      </c>
      <c r="C68" s="435" t="s">
        <v>905</v>
      </c>
      <c r="D68" s="311"/>
    </row>
    <row r="69" spans="1:4" s="99" customFormat="1" ht="24.9" customHeight="1">
      <c r="A69" s="303"/>
      <c r="B69" s="304" t="s">
        <v>413</v>
      </c>
      <c r="C69" s="305" t="s">
        <v>727</v>
      </c>
      <c r="D69" s="314">
        <f>SUM(D70:D74)</f>
        <v>11312269.060000001</v>
      </c>
    </row>
    <row r="70" spans="1:4" s="107" customFormat="1" ht="45.75" customHeight="1">
      <c r="A70" s="303"/>
      <c r="B70" s="321" t="s">
        <v>575</v>
      </c>
      <c r="C70" s="322" t="s">
        <v>728</v>
      </c>
      <c r="D70" s="311">
        <v>155558</v>
      </c>
    </row>
    <row r="71" spans="1:4" s="99" customFormat="1" ht="47.25" customHeight="1">
      <c r="A71" s="303"/>
      <c r="B71" s="307" t="s">
        <v>415</v>
      </c>
      <c r="C71" s="308" t="s">
        <v>729</v>
      </c>
      <c r="D71" s="311">
        <v>6857733.9500000002</v>
      </c>
    </row>
    <row r="72" spans="1:4" s="99" customFormat="1" ht="42" customHeight="1">
      <c r="A72" s="303"/>
      <c r="B72" s="307" t="s">
        <v>416</v>
      </c>
      <c r="C72" s="308" t="s">
        <v>730</v>
      </c>
      <c r="D72" s="311">
        <v>1134562.08</v>
      </c>
    </row>
    <row r="73" spans="1:4" s="99" customFormat="1" ht="29.25" customHeight="1">
      <c r="A73" s="303"/>
      <c r="B73" s="307" t="s">
        <v>418</v>
      </c>
      <c r="C73" s="308" t="s">
        <v>731</v>
      </c>
      <c r="D73" s="311">
        <v>2660959.2999999998</v>
      </c>
    </row>
    <row r="74" spans="1:4" s="99" customFormat="1" ht="24.9" customHeight="1">
      <c r="A74" s="303"/>
      <c r="B74" s="307" t="s">
        <v>420</v>
      </c>
      <c r="C74" s="308" t="s">
        <v>732</v>
      </c>
      <c r="D74" s="311">
        <v>503455.73</v>
      </c>
    </row>
    <row r="75" spans="1:4" s="99" customFormat="1" ht="24.9" customHeight="1">
      <c r="A75" s="303"/>
      <c r="B75" s="304" t="s">
        <v>422</v>
      </c>
      <c r="C75" s="305" t="s">
        <v>785</v>
      </c>
      <c r="D75" s="314">
        <f>+D76+D77+D81+D82</f>
        <v>13560839.039999999</v>
      </c>
    </row>
    <row r="76" spans="1:4" s="99" customFormat="1" ht="24.9" customHeight="1">
      <c r="A76" s="303"/>
      <c r="B76" s="307" t="s">
        <v>424</v>
      </c>
      <c r="C76" s="308" t="s">
        <v>733</v>
      </c>
      <c r="D76" s="311"/>
    </row>
    <row r="77" spans="1:4" s="99" customFormat="1" ht="24.9" customHeight="1">
      <c r="A77" s="303"/>
      <c r="B77" s="307" t="s">
        <v>426</v>
      </c>
      <c r="C77" s="308" t="s">
        <v>734</v>
      </c>
      <c r="D77" s="311">
        <f>SUM(D78:D80)</f>
        <v>10437909.289999999</v>
      </c>
    </row>
    <row r="78" spans="1:4" s="99" customFormat="1" ht="24.9" customHeight="1">
      <c r="A78" s="303"/>
      <c r="B78" s="309" t="s">
        <v>428</v>
      </c>
      <c r="C78" s="310" t="s">
        <v>735</v>
      </c>
      <c r="D78" s="311">
        <v>10437909.289999999</v>
      </c>
    </row>
    <row r="79" spans="1:4" s="99" customFormat="1" ht="24.9" customHeight="1">
      <c r="A79" s="303"/>
      <c r="B79" s="309" t="s">
        <v>430</v>
      </c>
      <c r="C79" s="310" t="s">
        <v>736</v>
      </c>
      <c r="D79" s="311"/>
    </row>
    <row r="80" spans="1:4" s="99" customFormat="1" ht="24.9" customHeight="1">
      <c r="A80" s="303"/>
      <c r="B80" s="309" t="s">
        <v>432</v>
      </c>
      <c r="C80" s="310" t="s">
        <v>737</v>
      </c>
      <c r="D80" s="311"/>
    </row>
    <row r="81" spans="1:4" s="99" customFormat="1" ht="24.9" customHeight="1">
      <c r="A81" s="316"/>
      <c r="B81" s="436" t="s">
        <v>434</v>
      </c>
      <c r="C81" s="437" t="s">
        <v>844</v>
      </c>
      <c r="D81" s="311">
        <v>2723801.08</v>
      </c>
    </row>
    <row r="82" spans="1:4" s="107" customFormat="1" ht="24.9" customHeight="1">
      <c r="A82" s="438"/>
      <c r="B82" s="439" t="s">
        <v>906</v>
      </c>
      <c r="C82" s="440" t="s">
        <v>907</v>
      </c>
      <c r="D82" s="311">
        <v>399128.67</v>
      </c>
    </row>
    <row r="83" spans="1:4" s="99" customFormat="1" ht="24.9" customHeight="1">
      <c r="A83" s="300"/>
      <c r="B83" s="328" t="s">
        <v>436</v>
      </c>
      <c r="C83" s="329" t="s">
        <v>784</v>
      </c>
      <c r="D83" s="330">
        <f>+D84+D85+D86</f>
        <v>61852.81</v>
      </c>
    </row>
    <row r="84" spans="1:4" s="99" customFormat="1" ht="24.9" customHeight="1">
      <c r="A84" s="303"/>
      <c r="B84" s="304" t="s">
        <v>438</v>
      </c>
      <c r="C84" s="305" t="s">
        <v>783</v>
      </c>
      <c r="D84" s="311"/>
    </row>
    <row r="85" spans="1:4" s="99" customFormat="1" ht="24.9" customHeight="1">
      <c r="A85" s="303"/>
      <c r="B85" s="304" t="s">
        <v>440</v>
      </c>
      <c r="C85" s="305" t="s">
        <v>782</v>
      </c>
      <c r="D85" s="311">
        <v>61852.81</v>
      </c>
    </row>
    <row r="86" spans="1:4" s="99" customFormat="1" ht="24.9" customHeight="1" thickBot="1">
      <c r="A86" s="312"/>
      <c r="B86" s="432" t="s">
        <v>853</v>
      </c>
      <c r="C86" s="433" t="s">
        <v>854</v>
      </c>
      <c r="D86" s="311"/>
    </row>
    <row r="87" spans="1:4" s="99" customFormat="1" ht="24.9" customHeight="1">
      <c r="A87" s="303"/>
      <c r="B87" s="304" t="s">
        <v>442</v>
      </c>
      <c r="C87" s="302" t="s">
        <v>781</v>
      </c>
      <c r="D87" s="313">
        <f>+D88+D89+D95+D106+D107+D125+D129+D136+D137+D138+D139</f>
        <v>147393056.26000002</v>
      </c>
    </row>
    <row r="88" spans="1:4" s="99" customFormat="1" ht="24.9" customHeight="1">
      <c r="A88" s="303"/>
      <c r="B88" s="304" t="s">
        <v>444</v>
      </c>
      <c r="C88" s="305" t="s">
        <v>740</v>
      </c>
      <c r="D88" s="311"/>
    </row>
    <row r="89" spans="1:4" s="99" customFormat="1" ht="24.9" customHeight="1">
      <c r="A89" s="303"/>
      <c r="B89" s="304" t="s">
        <v>446</v>
      </c>
      <c r="C89" s="305" t="s">
        <v>741</v>
      </c>
      <c r="D89" s="315">
        <f>SUM(D90:D94)</f>
        <v>0</v>
      </c>
    </row>
    <row r="90" spans="1:4" s="99" customFormat="1" ht="24.9" customHeight="1">
      <c r="A90" s="441" t="s">
        <v>200</v>
      </c>
      <c r="B90" s="321" t="s">
        <v>448</v>
      </c>
      <c r="C90" s="322" t="s">
        <v>742</v>
      </c>
      <c r="D90" s="311"/>
    </row>
    <row r="91" spans="1:4" s="99" customFormat="1" ht="24.9" customHeight="1">
      <c r="A91" s="441"/>
      <c r="B91" s="321" t="s">
        <v>450</v>
      </c>
      <c r="C91" s="322" t="s">
        <v>743</v>
      </c>
      <c r="D91" s="311"/>
    </row>
    <row r="92" spans="1:4" s="99" customFormat="1" ht="24.9" customHeight="1">
      <c r="A92" s="333" t="s">
        <v>195</v>
      </c>
      <c r="B92" s="321" t="s">
        <v>452</v>
      </c>
      <c r="C92" s="322" t="s">
        <v>845</v>
      </c>
      <c r="D92" s="311"/>
    </row>
    <row r="93" spans="1:4" s="99" customFormat="1" ht="24.9" customHeight="1">
      <c r="A93" s="333" t="s">
        <v>195</v>
      </c>
      <c r="B93" s="321" t="s">
        <v>454</v>
      </c>
      <c r="C93" s="322" t="s">
        <v>846</v>
      </c>
      <c r="D93" s="311"/>
    </row>
    <row r="94" spans="1:4" s="99" customFormat="1" ht="24.9" customHeight="1">
      <c r="A94" s="333" t="s">
        <v>195</v>
      </c>
      <c r="B94" s="321" t="s">
        <v>456</v>
      </c>
      <c r="C94" s="322" t="s">
        <v>847</v>
      </c>
      <c r="D94" s="311"/>
    </row>
    <row r="95" spans="1:4" s="99" customFormat="1" ht="24.9" customHeight="1">
      <c r="A95" s="303"/>
      <c r="B95" s="304" t="s">
        <v>458</v>
      </c>
      <c r="C95" s="305" t="s">
        <v>744</v>
      </c>
      <c r="D95" s="314">
        <f>SUM(D96:D105)</f>
        <v>0</v>
      </c>
    </row>
    <row r="96" spans="1:4" s="107" customFormat="1" ht="43.5" customHeight="1">
      <c r="A96" s="333" t="s">
        <v>229</v>
      </c>
      <c r="B96" s="307" t="s">
        <v>460</v>
      </c>
      <c r="C96" s="308" t="s">
        <v>943</v>
      </c>
      <c r="D96" s="311"/>
    </row>
    <row r="97" spans="1:4" s="107" customFormat="1" ht="23.25" customHeight="1">
      <c r="A97" s="333"/>
      <c r="B97" s="307" t="s">
        <v>915</v>
      </c>
      <c r="C97" s="308" t="s">
        <v>916</v>
      </c>
      <c r="D97" s="311"/>
    </row>
    <row r="98" spans="1:4" s="99" customFormat="1" ht="48" customHeight="1">
      <c r="A98" s="333" t="s">
        <v>236</v>
      </c>
      <c r="B98" s="307" t="s">
        <v>462</v>
      </c>
      <c r="C98" s="308" t="s">
        <v>917</v>
      </c>
      <c r="D98" s="311">
        <v>0</v>
      </c>
    </row>
    <row r="99" spans="1:4" s="99" customFormat="1" ht="43.5" customHeight="1">
      <c r="A99" s="441" t="s">
        <v>229</v>
      </c>
      <c r="B99" s="321" t="s">
        <v>464</v>
      </c>
      <c r="C99" s="322" t="s">
        <v>918</v>
      </c>
      <c r="D99" s="311"/>
    </row>
    <row r="100" spans="1:4" s="107" customFormat="1" ht="42" customHeight="1">
      <c r="A100" s="323" t="s">
        <v>229</v>
      </c>
      <c r="B100" s="442" t="s">
        <v>884</v>
      </c>
      <c r="C100" s="443" t="s">
        <v>919</v>
      </c>
      <c r="D100" s="311"/>
    </row>
    <row r="101" spans="1:4" s="99" customFormat="1" ht="34.5" customHeight="1">
      <c r="A101" s="323" t="s">
        <v>229</v>
      </c>
      <c r="B101" s="442" t="s">
        <v>466</v>
      </c>
      <c r="C101" s="443" t="s">
        <v>920</v>
      </c>
      <c r="D101" s="311">
        <v>0</v>
      </c>
    </row>
    <row r="102" spans="1:4" s="99" customFormat="1" ht="61.5" customHeight="1">
      <c r="A102" s="323" t="s">
        <v>229</v>
      </c>
      <c r="B102" s="442" t="s">
        <v>834</v>
      </c>
      <c r="C102" s="443" t="s">
        <v>921</v>
      </c>
      <c r="D102" s="311"/>
    </row>
    <row r="103" spans="1:4" s="99" customFormat="1" ht="45" customHeight="1">
      <c r="A103" s="444"/>
      <c r="B103" s="445" t="s">
        <v>901</v>
      </c>
      <c r="C103" s="446" t="s">
        <v>922</v>
      </c>
      <c r="D103" s="311"/>
    </row>
    <row r="104" spans="1:4" s="107" customFormat="1" ht="32.25" customHeight="1">
      <c r="A104" s="447" t="s">
        <v>229</v>
      </c>
      <c r="B104" s="442" t="s">
        <v>468</v>
      </c>
      <c r="C104" s="443" t="s">
        <v>941</v>
      </c>
      <c r="D104" s="311"/>
    </row>
    <row r="105" spans="1:4" s="107" customFormat="1" ht="24.9" customHeight="1">
      <c r="A105" s="447"/>
      <c r="B105" s="442" t="s">
        <v>878</v>
      </c>
      <c r="C105" s="443" t="s">
        <v>902</v>
      </c>
      <c r="D105" s="311"/>
    </row>
    <row r="106" spans="1:4" s="99" customFormat="1" ht="24.9" customHeight="1">
      <c r="A106" s="303"/>
      <c r="B106" s="304" t="s">
        <v>470</v>
      </c>
      <c r="C106" s="305" t="s">
        <v>745</v>
      </c>
      <c r="D106" s="306">
        <v>1865899.32</v>
      </c>
    </row>
    <row r="107" spans="1:4" s="99" customFormat="1" ht="24.9" customHeight="1">
      <c r="A107" s="303"/>
      <c r="B107" s="304" t="s">
        <v>472</v>
      </c>
      <c r="C107" s="305" t="s">
        <v>746</v>
      </c>
      <c r="D107" s="314">
        <f>+D108+D118+D119</f>
        <v>4637180.45</v>
      </c>
    </row>
    <row r="108" spans="1:4" s="99" customFormat="1" ht="24.9" customHeight="1">
      <c r="A108" s="303"/>
      <c r="B108" s="307" t="s">
        <v>474</v>
      </c>
      <c r="C108" s="308" t="s">
        <v>747</v>
      </c>
      <c r="D108" s="315">
        <f>SUM(D109:D117)</f>
        <v>4476522</v>
      </c>
    </row>
    <row r="109" spans="1:4" s="99" customFormat="1" ht="24.9" customHeight="1">
      <c r="A109" s="303" t="s">
        <v>229</v>
      </c>
      <c r="B109" s="309" t="s">
        <v>476</v>
      </c>
      <c r="C109" s="310" t="s">
        <v>748</v>
      </c>
      <c r="D109" s="311"/>
    </row>
    <row r="110" spans="1:4" s="99" customFormat="1" ht="38.25" customHeight="1">
      <c r="A110" s="303" t="s">
        <v>229</v>
      </c>
      <c r="B110" s="309" t="s">
        <v>478</v>
      </c>
      <c r="C110" s="310" t="s">
        <v>749</v>
      </c>
      <c r="D110" s="311"/>
    </row>
    <row r="111" spans="1:4" s="99" customFormat="1" ht="40.5" customHeight="1">
      <c r="A111" s="303" t="s">
        <v>229</v>
      </c>
      <c r="B111" s="309" t="s">
        <v>479</v>
      </c>
      <c r="C111" s="310" t="s">
        <v>750</v>
      </c>
      <c r="D111" s="311"/>
    </row>
    <row r="112" spans="1:4" s="99" customFormat="1" ht="40.5" customHeight="1">
      <c r="A112" s="303" t="s">
        <v>236</v>
      </c>
      <c r="B112" s="309" t="s">
        <v>480</v>
      </c>
      <c r="C112" s="310" t="s">
        <v>751</v>
      </c>
      <c r="D112" s="311"/>
    </row>
    <row r="113" spans="1:4" s="99" customFormat="1" ht="43.5" customHeight="1">
      <c r="A113" s="318" t="s">
        <v>236</v>
      </c>
      <c r="B113" s="309" t="s">
        <v>481</v>
      </c>
      <c r="C113" s="310" t="s">
        <v>752</v>
      </c>
      <c r="D113" s="311"/>
    </row>
    <row r="114" spans="1:4" s="99" customFormat="1" ht="39" customHeight="1">
      <c r="A114" s="318" t="s">
        <v>236</v>
      </c>
      <c r="B114" s="309" t="s">
        <v>482</v>
      </c>
      <c r="C114" s="310" t="s">
        <v>753</v>
      </c>
      <c r="D114" s="311">
        <v>4476522</v>
      </c>
    </row>
    <row r="115" spans="1:4" s="107" customFormat="1" ht="45" customHeight="1">
      <c r="A115" s="325" t="s">
        <v>229</v>
      </c>
      <c r="B115" s="309" t="s">
        <v>875</v>
      </c>
      <c r="C115" s="324" t="s">
        <v>886</v>
      </c>
      <c r="D115" s="311"/>
    </row>
    <row r="116" spans="1:4" s="99" customFormat="1" ht="46.5" customHeight="1">
      <c r="A116" s="448" t="s">
        <v>236</v>
      </c>
      <c r="B116" s="309" t="s">
        <v>909</v>
      </c>
      <c r="C116" s="327" t="s">
        <v>911</v>
      </c>
      <c r="D116" s="311"/>
    </row>
    <row r="117" spans="1:4" s="107" customFormat="1" ht="24.9" customHeight="1">
      <c r="A117" s="326" t="s">
        <v>229</v>
      </c>
      <c r="B117" s="449" t="s">
        <v>938</v>
      </c>
      <c r="C117" s="327" t="s">
        <v>942</v>
      </c>
      <c r="D117" s="311"/>
    </row>
    <row r="118" spans="1:4" s="99" customFormat="1" ht="36.75" customHeight="1">
      <c r="A118" s="333" t="s">
        <v>195</v>
      </c>
      <c r="B118" s="307" t="s">
        <v>484</v>
      </c>
      <c r="C118" s="308" t="s">
        <v>754</v>
      </c>
      <c r="D118" s="311">
        <v>160658.45000000001</v>
      </c>
    </row>
    <row r="119" spans="1:4" s="99" customFormat="1" ht="46.5" customHeight="1">
      <c r="A119" s="450"/>
      <c r="B119" s="307" t="s">
        <v>486</v>
      </c>
      <c r="C119" s="308" t="s">
        <v>755</v>
      </c>
      <c r="D119" s="315">
        <f>SUM(D120:D124)</f>
        <v>0</v>
      </c>
    </row>
    <row r="120" spans="1:4" s="99" customFormat="1" ht="41.25" customHeight="1">
      <c r="A120" s="450" t="s">
        <v>229</v>
      </c>
      <c r="B120" s="319" t="s">
        <v>570</v>
      </c>
      <c r="C120" s="320" t="s">
        <v>632</v>
      </c>
      <c r="D120" s="311"/>
    </row>
    <row r="121" spans="1:4" s="99" customFormat="1" ht="41.25" customHeight="1">
      <c r="A121" s="450" t="s">
        <v>229</v>
      </c>
      <c r="B121" s="319" t="s">
        <v>568</v>
      </c>
      <c r="C121" s="320" t="s">
        <v>633</v>
      </c>
      <c r="D121" s="311"/>
    </row>
    <row r="122" spans="1:4" s="99" customFormat="1" ht="39.75" customHeight="1">
      <c r="A122" s="450" t="s">
        <v>229</v>
      </c>
      <c r="B122" s="319" t="s">
        <v>571</v>
      </c>
      <c r="C122" s="320" t="s">
        <v>634</v>
      </c>
      <c r="D122" s="311"/>
    </row>
    <row r="123" spans="1:4" s="99" customFormat="1" ht="42" customHeight="1">
      <c r="A123" s="450" t="s">
        <v>229</v>
      </c>
      <c r="B123" s="319" t="s">
        <v>569</v>
      </c>
      <c r="C123" s="320" t="s">
        <v>839</v>
      </c>
      <c r="D123" s="311"/>
    </row>
    <row r="124" spans="1:4" s="99" customFormat="1" ht="42.75" customHeight="1">
      <c r="A124" s="450" t="s">
        <v>229</v>
      </c>
      <c r="B124" s="319" t="s">
        <v>835</v>
      </c>
      <c r="C124" s="320" t="s">
        <v>836</v>
      </c>
      <c r="D124" s="311"/>
    </row>
    <row r="125" spans="1:4" s="99" customFormat="1" ht="41.25" customHeight="1">
      <c r="A125" s="303"/>
      <c r="B125" s="304" t="s">
        <v>487</v>
      </c>
      <c r="C125" s="305" t="s">
        <v>756</v>
      </c>
      <c r="D125" s="315">
        <f>+D126+D127+D128</f>
        <v>0</v>
      </c>
    </row>
    <row r="126" spans="1:4" s="99" customFormat="1" ht="24.9" customHeight="1">
      <c r="A126" s="303"/>
      <c r="B126" s="307" t="s">
        <v>489</v>
      </c>
      <c r="C126" s="308" t="s">
        <v>635</v>
      </c>
      <c r="D126" s="311"/>
    </row>
    <row r="127" spans="1:4" s="99" customFormat="1" ht="24.9" customHeight="1">
      <c r="A127" s="303"/>
      <c r="B127" s="307" t="s">
        <v>491</v>
      </c>
      <c r="C127" s="308" t="s">
        <v>636</v>
      </c>
      <c r="D127" s="311"/>
    </row>
    <row r="128" spans="1:4" s="99" customFormat="1" ht="24.9" customHeight="1">
      <c r="A128" s="303"/>
      <c r="B128" s="307" t="s">
        <v>493</v>
      </c>
      <c r="C128" s="308" t="s">
        <v>637</v>
      </c>
      <c r="D128" s="311"/>
    </row>
    <row r="129" spans="1:4" s="99" customFormat="1" ht="24.9" customHeight="1">
      <c r="A129" s="317"/>
      <c r="B129" s="304" t="s">
        <v>495</v>
      </c>
      <c r="C129" s="305" t="s">
        <v>757</v>
      </c>
      <c r="D129" s="314">
        <f>+D130+D133</f>
        <v>61260535.830000006</v>
      </c>
    </row>
    <row r="130" spans="1:4" s="99" customFormat="1" ht="45.75" customHeight="1">
      <c r="A130" s="303"/>
      <c r="B130" s="307" t="s">
        <v>497</v>
      </c>
      <c r="C130" s="308" t="s">
        <v>638</v>
      </c>
      <c r="D130" s="315">
        <f>+D131+D132</f>
        <v>0</v>
      </c>
    </row>
    <row r="131" spans="1:4" s="99" customFormat="1" ht="46.5" customHeight="1">
      <c r="A131" s="303"/>
      <c r="B131" s="439" t="s">
        <v>879</v>
      </c>
      <c r="C131" s="453" t="s">
        <v>930</v>
      </c>
      <c r="D131" s="311">
        <v>0</v>
      </c>
    </row>
    <row r="132" spans="1:4" s="99" customFormat="1" ht="39.75" customHeight="1">
      <c r="A132" s="303"/>
      <c r="B132" s="439" t="s">
        <v>931</v>
      </c>
      <c r="C132" s="451" t="s">
        <v>932</v>
      </c>
      <c r="D132" s="311">
        <v>0</v>
      </c>
    </row>
    <row r="133" spans="1:4" s="99" customFormat="1" ht="26.25" customHeight="1">
      <c r="A133" s="303"/>
      <c r="B133" s="439" t="s">
        <v>498</v>
      </c>
      <c r="C133" s="451" t="s">
        <v>933</v>
      </c>
      <c r="D133" s="315">
        <f>+D134+D135</f>
        <v>61260535.830000006</v>
      </c>
    </row>
    <row r="134" spans="1:4" s="99" customFormat="1" ht="31.5" customHeight="1">
      <c r="A134" s="303"/>
      <c r="B134" s="452" t="s">
        <v>880</v>
      </c>
      <c r="C134" s="453" t="s">
        <v>934</v>
      </c>
      <c r="D134" s="311">
        <v>61803071.740000002</v>
      </c>
    </row>
    <row r="135" spans="1:4" s="99" customFormat="1" ht="32.25" customHeight="1">
      <c r="A135" s="303"/>
      <c r="B135" s="452" t="s">
        <v>935</v>
      </c>
      <c r="C135" s="453" t="s">
        <v>939</v>
      </c>
      <c r="D135" s="311">
        <v>-542535.91</v>
      </c>
    </row>
    <row r="136" spans="1:4" s="99" customFormat="1" ht="24.9" customHeight="1">
      <c r="A136" s="317"/>
      <c r="B136" s="304" t="s">
        <v>500</v>
      </c>
      <c r="C136" s="305" t="s">
        <v>758</v>
      </c>
      <c r="D136" s="306">
        <v>32217.65</v>
      </c>
    </row>
    <row r="137" spans="1:4" s="99" customFormat="1" ht="24.9" customHeight="1">
      <c r="A137" s="317"/>
      <c r="B137" s="304" t="s">
        <v>502</v>
      </c>
      <c r="C137" s="305" t="s">
        <v>759</v>
      </c>
      <c r="D137" s="306">
        <v>16271356.689999999</v>
      </c>
    </row>
    <row r="138" spans="1:4" s="99" customFormat="1" ht="42.75" customHeight="1">
      <c r="A138" s="317"/>
      <c r="B138" s="304" t="s">
        <v>504</v>
      </c>
      <c r="C138" s="305" t="s">
        <v>760</v>
      </c>
      <c r="D138" s="306">
        <v>15018140.619999999</v>
      </c>
    </row>
    <row r="139" spans="1:4" s="99" customFormat="1" ht="24.9" customHeight="1">
      <c r="A139" s="317"/>
      <c r="B139" s="304" t="s">
        <v>506</v>
      </c>
      <c r="C139" s="305" t="s">
        <v>780</v>
      </c>
      <c r="D139" s="314">
        <f>+D140+D141+D142+D143</f>
        <v>48307725.699999996</v>
      </c>
    </row>
    <row r="140" spans="1:4" s="99" customFormat="1" ht="24.9" customHeight="1">
      <c r="A140" s="317"/>
      <c r="B140" s="307" t="s">
        <v>508</v>
      </c>
      <c r="C140" s="308" t="s">
        <v>761</v>
      </c>
      <c r="D140" s="311"/>
    </row>
    <row r="141" spans="1:4" s="99" customFormat="1" ht="24.9" customHeight="1">
      <c r="A141" s="303"/>
      <c r="B141" s="307" t="s">
        <v>510</v>
      </c>
      <c r="C141" s="308" t="s">
        <v>762</v>
      </c>
      <c r="D141" s="311">
        <v>34266879.579999998</v>
      </c>
    </row>
    <row r="142" spans="1:4" s="99" customFormat="1" ht="24.9" customHeight="1">
      <c r="A142" s="303"/>
      <c r="B142" s="307" t="s">
        <v>512</v>
      </c>
      <c r="C142" s="308" t="s">
        <v>763</v>
      </c>
      <c r="D142" s="311"/>
    </row>
    <row r="143" spans="1:4" s="99" customFormat="1" ht="24.9" customHeight="1" thickBot="1">
      <c r="A143" s="312"/>
      <c r="B143" s="331" t="s">
        <v>514</v>
      </c>
      <c r="C143" s="332" t="s">
        <v>940</v>
      </c>
      <c r="D143" s="311">
        <v>14040846.119999999</v>
      </c>
    </row>
    <row r="144" spans="1:4" s="99" customFormat="1" ht="24.9" customHeight="1">
      <c r="A144" s="335"/>
      <c r="B144" s="301" t="s">
        <v>516</v>
      </c>
      <c r="C144" s="302" t="s">
        <v>779</v>
      </c>
      <c r="D144" s="313">
        <f>+D145+D148</f>
        <v>203491.51</v>
      </c>
    </row>
    <row r="145" spans="1:32" s="99" customFormat="1" ht="24.9" customHeight="1">
      <c r="A145" s="303"/>
      <c r="B145" s="304" t="s">
        <v>518</v>
      </c>
      <c r="C145" s="305" t="s">
        <v>769</v>
      </c>
      <c r="D145" s="315">
        <f>+D146+D147</f>
        <v>203437.91</v>
      </c>
    </row>
    <row r="146" spans="1:32" s="99" customFormat="1" ht="24.9" customHeight="1">
      <c r="A146" s="303"/>
      <c r="B146" s="307" t="s">
        <v>520</v>
      </c>
      <c r="C146" s="308" t="s">
        <v>639</v>
      </c>
      <c r="D146" s="311">
        <v>203437.91</v>
      </c>
    </row>
    <row r="147" spans="1:32" s="99" customFormat="1" ht="24.9" customHeight="1">
      <c r="A147" s="454" t="s">
        <v>236</v>
      </c>
      <c r="B147" s="307" t="s">
        <v>522</v>
      </c>
      <c r="C147" s="308" t="s">
        <v>640</v>
      </c>
      <c r="D147" s="311"/>
    </row>
    <row r="148" spans="1:32" s="99" customFormat="1" ht="24.9" customHeight="1">
      <c r="A148" s="303"/>
      <c r="B148" s="304" t="s">
        <v>524</v>
      </c>
      <c r="C148" s="305" t="s">
        <v>770</v>
      </c>
      <c r="D148" s="315">
        <f>+D149+D150+D151</f>
        <v>53.6</v>
      </c>
    </row>
    <row r="149" spans="1:32" s="99" customFormat="1" ht="24.9" customHeight="1">
      <c r="A149" s="303"/>
      <c r="B149" s="307" t="s">
        <v>526</v>
      </c>
      <c r="C149" s="308" t="s">
        <v>771</v>
      </c>
      <c r="D149" s="311">
        <v>53.6</v>
      </c>
    </row>
    <row r="150" spans="1:32" s="99" customFormat="1" ht="24.9" customHeight="1">
      <c r="A150" s="455" t="s">
        <v>236</v>
      </c>
      <c r="B150" s="436" t="s">
        <v>528</v>
      </c>
      <c r="C150" s="437" t="s">
        <v>772</v>
      </c>
      <c r="D150" s="311"/>
    </row>
    <row r="151" spans="1:32" s="107" customFormat="1" ht="41.25" customHeight="1">
      <c r="A151" s="303"/>
      <c r="B151" s="307" t="s">
        <v>912</v>
      </c>
      <c r="C151" s="308" t="s">
        <v>914</v>
      </c>
      <c r="D151" s="311"/>
    </row>
    <row r="152" spans="1:32" s="99" customFormat="1" ht="24.9" customHeight="1" thickBot="1">
      <c r="A152" s="334"/>
      <c r="B152" s="456" t="s">
        <v>541</v>
      </c>
      <c r="C152" s="457" t="s">
        <v>543</v>
      </c>
      <c r="D152" s="458">
        <f>+D26+D50+D83+D87+D144</f>
        <v>500801613.17000008</v>
      </c>
    </row>
    <row r="153" spans="1:32" s="99" customFormat="1" ht="24.9" customHeight="1">
      <c r="A153" s="335"/>
      <c r="B153" s="336" t="s">
        <v>530</v>
      </c>
      <c r="C153" s="337" t="s">
        <v>778</v>
      </c>
      <c r="D153" s="330">
        <f>+D154+D155+D156+D157+D158</f>
        <v>58767052.399999991</v>
      </c>
    </row>
    <row r="154" spans="1:32" s="99" customFormat="1" ht="24.9" customHeight="1">
      <c r="A154" s="303"/>
      <c r="B154" s="338" t="s">
        <v>531</v>
      </c>
      <c r="C154" s="339" t="s">
        <v>773</v>
      </c>
      <c r="D154" s="311">
        <v>0</v>
      </c>
    </row>
    <row r="155" spans="1:32" s="99" customFormat="1" ht="24.9" customHeight="1">
      <c r="A155" s="303"/>
      <c r="B155" s="338" t="s">
        <v>533</v>
      </c>
      <c r="C155" s="339" t="s">
        <v>774</v>
      </c>
      <c r="D155" s="311">
        <v>17742546.559999999</v>
      </c>
    </row>
    <row r="156" spans="1:32" s="99" customFormat="1" ht="24.9" customHeight="1">
      <c r="A156" s="303"/>
      <c r="B156" s="338" t="s">
        <v>535</v>
      </c>
      <c r="C156" s="339" t="s">
        <v>775</v>
      </c>
      <c r="D156" s="311">
        <v>40636141.68</v>
      </c>
    </row>
    <row r="157" spans="1:32" s="99" customFormat="1" ht="24.9" customHeight="1">
      <c r="A157" s="316"/>
      <c r="B157" s="338" t="s">
        <v>576</v>
      </c>
      <c r="C157" s="339" t="s">
        <v>776</v>
      </c>
      <c r="D157" s="311">
        <v>0</v>
      </c>
    </row>
    <row r="158" spans="1:32" s="99" customFormat="1" ht="24.9" customHeight="1" thickBot="1">
      <c r="A158" s="312"/>
      <c r="B158" s="340" t="s">
        <v>537</v>
      </c>
      <c r="C158" s="341" t="s">
        <v>777</v>
      </c>
      <c r="D158" s="311">
        <v>388364.16</v>
      </c>
    </row>
    <row r="159" spans="1:32" s="102" customFormat="1" ht="20.399999999999999">
      <c r="A159" s="347"/>
      <c r="B159" s="347"/>
      <c r="C159" s="347"/>
      <c r="D159" s="459"/>
      <c r="E159" s="211"/>
      <c r="F159" s="108"/>
      <c r="G159" s="108"/>
      <c r="H159" s="108"/>
      <c r="I159" s="108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</row>
    <row r="160" spans="1:32" s="102" customFormat="1" ht="20.399999999999999">
      <c r="A160" s="347"/>
      <c r="B160" s="347"/>
      <c r="C160" s="347"/>
      <c r="D160" s="459"/>
      <c r="E160" s="211"/>
      <c r="F160" s="108"/>
      <c r="G160" s="108"/>
      <c r="H160" s="108"/>
      <c r="I160" s="108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</row>
    <row r="161" spans="1:32" s="102" customFormat="1" ht="20.399999999999999">
      <c r="A161" s="347"/>
      <c r="B161" s="347"/>
      <c r="C161" s="344"/>
      <c r="D161" s="344"/>
      <c r="E161" s="211"/>
      <c r="F161" s="108"/>
      <c r="G161" s="108"/>
      <c r="H161" s="108"/>
      <c r="I161" s="108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</row>
    <row r="162" spans="1:32" s="102" customFormat="1" ht="20.399999999999999">
      <c r="A162" s="344"/>
      <c r="B162" s="344"/>
      <c r="C162" s="351"/>
      <c r="D162" s="352"/>
      <c r="E162" s="212"/>
      <c r="F162" s="108"/>
      <c r="G162" s="108"/>
      <c r="H162" s="108"/>
      <c r="I162" s="108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</row>
    <row r="163" spans="1:32" s="102" customFormat="1" ht="20.399999999999999">
      <c r="A163" s="344"/>
      <c r="B163" s="345" t="s">
        <v>949</v>
      </c>
      <c r="C163" s="352"/>
      <c r="D163" s="344" t="s">
        <v>946</v>
      </c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</row>
    <row r="164" spans="1:32" s="103" customFormat="1" ht="15" customHeight="1">
      <c r="A164" s="347"/>
      <c r="B164" s="352"/>
      <c r="C164" s="348" t="s">
        <v>954</v>
      </c>
      <c r="D164" s="344" t="s">
        <v>947</v>
      </c>
      <c r="F164" s="108"/>
      <c r="G164" s="108"/>
      <c r="H164" s="108"/>
      <c r="I164" s="108"/>
      <c r="J164" s="104"/>
      <c r="K164" s="104"/>
      <c r="N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77"/>
    </row>
    <row r="165" spans="1:32" s="102" customFormat="1" ht="20.399999999999999">
      <c r="A165" s="347"/>
      <c r="B165" s="347"/>
      <c r="C165" s="345" t="s">
        <v>871</v>
      </c>
      <c r="D165" s="349" t="s">
        <v>951</v>
      </c>
      <c r="F165" s="99"/>
      <c r="G165" s="103"/>
      <c r="H165" s="104"/>
      <c r="I165" s="104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</row>
    <row r="166" spans="1:32" s="102" customFormat="1" ht="20.399999999999999">
      <c r="A166" s="346"/>
      <c r="B166" s="346"/>
      <c r="C166" s="346"/>
      <c r="D166" s="346"/>
      <c r="E166" s="99"/>
      <c r="F166" s="215"/>
      <c r="G166" s="108"/>
      <c r="H166" s="108"/>
      <c r="I166" s="108"/>
      <c r="J166" s="101"/>
      <c r="K166" s="101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76"/>
    </row>
    <row r="167" spans="1:32" s="102" customFormat="1" ht="20.399999999999999">
      <c r="A167" s="347"/>
      <c r="B167" s="347"/>
      <c r="C167" s="344"/>
      <c r="D167" s="344"/>
      <c r="E167" s="99"/>
      <c r="F167" s="215"/>
      <c r="G167" s="104"/>
      <c r="H167" s="104"/>
      <c r="I167" s="104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</row>
    <row r="168" spans="1:32" s="102" customFormat="1" ht="20.399999999999999">
      <c r="A168" s="347"/>
      <c r="B168" s="347"/>
      <c r="C168" s="344"/>
      <c r="D168" s="344"/>
      <c r="E168" s="108"/>
      <c r="F168" s="59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</row>
    <row r="169" spans="1:32" s="102" customFormat="1" ht="20.399999999999999">
      <c r="A169" s="347"/>
      <c r="B169" s="347"/>
      <c r="C169" s="344" t="s">
        <v>959</v>
      </c>
      <c r="D169" s="352"/>
      <c r="E169" s="108"/>
      <c r="F169" s="59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</row>
    <row r="170" spans="1:32" s="102" customFormat="1" ht="20.399999999999999">
      <c r="A170" s="347"/>
      <c r="B170" s="347"/>
      <c r="C170" s="344" t="s">
        <v>960</v>
      </c>
      <c r="D170" s="352"/>
      <c r="F170" s="59"/>
      <c r="G170" s="108"/>
      <c r="H170" s="108"/>
      <c r="I170" s="108"/>
      <c r="J170" s="104"/>
      <c r="K170" s="104"/>
      <c r="N170" s="104"/>
      <c r="O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76"/>
    </row>
    <row r="171" spans="1:32" s="102" customFormat="1" ht="20.399999999999999">
      <c r="A171" s="347"/>
      <c r="B171" s="347"/>
      <c r="C171" s="344" t="s">
        <v>961</v>
      </c>
      <c r="D171" s="352"/>
      <c r="E171" s="108"/>
      <c r="F171" s="59"/>
      <c r="G171" s="99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</row>
    <row r="172" spans="1:32" s="1" customFormat="1">
      <c r="A172" s="138"/>
      <c r="B172" s="138"/>
      <c r="C172" s="108"/>
      <c r="D172" s="108"/>
      <c r="E172" s="108"/>
      <c r="F172" s="59"/>
      <c r="G172" s="108"/>
      <c r="H172" s="108"/>
      <c r="I172" s="108"/>
      <c r="J172" s="59"/>
      <c r="K172" s="59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76"/>
    </row>
    <row r="173" spans="1:32" s="44" customFormat="1">
      <c r="A173" s="140"/>
      <c r="B173" s="140"/>
      <c r="C173" s="139"/>
      <c r="D173" s="104"/>
      <c r="E173" s="99"/>
      <c r="F173" s="59"/>
      <c r="G173" s="104"/>
      <c r="H173" s="104"/>
      <c r="I173" s="10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32" s="44" customFormat="1">
      <c r="A174" s="43"/>
      <c r="B174" s="43"/>
      <c r="C174" s="43"/>
      <c r="D174" s="2"/>
      <c r="E174" s="204"/>
      <c r="F174" s="108"/>
      <c r="G174" s="108"/>
      <c r="H174" s="108"/>
      <c r="I174" s="10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32" s="44" customFormat="1" ht="13.2">
      <c r="A175" s="43"/>
      <c r="B175" s="43"/>
      <c r="C175" s="4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32" s="44" customFormat="1" ht="13.2">
      <c r="A176" s="43"/>
      <c r="B176" s="43"/>
      <c r="C176" s="4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s="44" customFormat="1" ht="13.2">
      <c r="A177" s="43"/>
      <c r="B177" s="43"/>
      <c r="C177" s="4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s="44" customFormat="1" ht="13.2">
      <c r="A178" s="43"/>
      <c r="B178" s="43"/>
      <c r="C178" s="4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s="44" customFormat="1" ht="13.2">
      <c r="A179" s="43"/>
      <c r="B179" s="43"/>
      <c r="C179" s="4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s="44" customFormat="1" ht="13.2">
      <c r="A180" s="43"/>
      <c r="B180" s="43"/>
      <c r="C180" s="4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s="44" customFormat="1" ht="13.2">
      <c r="A181" s="43"/>
      <c r="B181" s="43"/>
      <c r="C181" s="4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s="44" customFormat="1" ht="13.2">
      <c r="A182" s="43"/>
      <c r="B182" s="43"/>
      <c r="C182" s="4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s="44" customFormat="1" ht="13.2">
      <c r="A183" s="43"/>
      <c r="B183" s="43"/>
      <c r="C183" s="4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s="44" customFormat="1" ht="13.2">
      <c r="A184" s="43"/>
      <c r="B184" s="43"/>
      <c r="C184" s="4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s="44" customFormat="1" ht="13.2">
      <c r="A185" s="43"/>
      <c r="B185" s="43"/>
      <c r="C185" s="4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s="44" customFormat="1" ht="13.2">
      <c r="A186" s="43"/>
      <c r="B186" s="43"/>
      <c r="C186" s="4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s="44" customFormat="1" ht="13.2">
      <c r="A187" s="43"/>
      <c r="B187" s="43"/>
      <c r="C187" s="4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s="44" customFormat="1" ht="13.2">
      <c r="A188" s="43"/>
      <c r="B188" s="43"/>
      <c r="C188" s="4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s="44" customFormat="1" ht="13.2">
      <c r="A189" s="43"/>
      <c r="B189" s="43"/>
      <c r="C189" s="4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s="44" customFormat="1" ht="13.2">
      <c r="A190" s="43"/>
      <c r="B190" s="43"/>
      <c r="C190" s="4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s="44" customFormat="1" ht="13.2">
      <c r="A191" s="43"/>
      <c r="B191" s="43"/>
      <c r="C191" s="4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s="44" customFormat="1" ht="13.2">
      <c r="A192" s="43"/>
      <c r="B192" s="43"/>
      <c r="C192" s="4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s="44" customFormat="1" ht="13.2">
      <c r="A193" s="43"/>
      <c r="B193" s="43"/>
      <c r="C193" s="4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s="44" customFormat="1" ht="13.2">
      <c r="A194" s="43"/>
      <c r="B194" s="43"/>
      <c r="C194" s="4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s="44" customFormat="1" ht="13.2">
      <c r="A195" s="43"/>
      <c r="B195" s="43"/>
      <c r="C195" s="4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s="44" customFormat="1" ht="13.2">
      <c r="A196" s="43"/>
      <c r="B196" s="43"/>
      <c r="C196" s="4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s="44" customFormat="1" ht="13.2">
      <c r="A197" s="43"/>
      <c r="B197" s="43"/>
      <c r="C197" s="4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s="44" customFormat="1" ht="13.2">
      <c r="A198" s="43"/>
      <c r="B198" s="43"/>
      <c r="C198" s="4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s="44" customFormat="1" ht="13.2">
      <c r="A199" s="43"/>
      <c r="B199" s="43"/>
      <c r="C199" s="4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s="44" customFormat="1" ht="13.2">
      <c r="A200" s="43"/>
      <c r="B200" s="43"/>
      <c r="C200" s="4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s="44" customFormat="1" ht="13.2">
      <c r="A201" s="43"/>
      <c r="B201" s="43"/>
      <c r="C201" s="4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s="44" customFormat="1" ht="13.2">
      <c r="A202" s="43"/>
      <c r="B202" s="43"/>
      <c r="C202" s="4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s="44" customFormat="1" ht="13.2">
      <c r="A203" s="43"/>
      <c r="B203" s="43"/>
      <c r="C203" s="4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s="44" customFormat="1" ht="13.2">
      <c r="A204" s="43"/>
      <c r="B204" s="43"/>
      <c r="C204" s="4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s="44" customFormat="1" ht="13.2">
      <c r="A205" s="43"/>
      <c r="B205" s="43"/>
      <c r="C205" s="4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s="44" customFormat="1" ht="13.2">
      <c r="A206" s="43"/>
      <c r="B206" s="43"/>
      <c r="C206" s="4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s="44" customFormat="1" ht="13.2">
      <c r="A207" s="43"/>
      <c r="B207" s="43"/>
      <c r="C207" s="4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s="44" customFormat="1" ht="13.2">
      <c r="A208" s="43"/>
      <c r="B208" s="43"/>
      <c r="C208" s="4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s="44" customFormat="1" ht="13.2">
      <c r="A209" s="43"/>
      <c r="B209" s="43"/>
      <c r="C209" s="4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s="44" customFormat="1" ht="13.2">
      <c r="A210" s="43"/>
      <c r="B210" s="43"/>
      <c r="C210" s="4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s="44" customFormat="1" ht="13.2">
      <c r="A211" s="43"/>
      <c r="B211" s="43"/>
      <c r="C211" s="4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s="44" customFormat="1" ht="13.2">
      <c r="A212" s="43"/>
      <c r="B212" s="43"/>
      <c r="C212" s="4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s="44" customFormat="1" ht="13.2">
      <c r="A213" s="43"/>
      <c r="B213" s="43"/>
      <c r="C213" s="4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s="44" customFormat="1" ht="13.2">
      <c r="A214" s="43"/>
      <c r="B214" s="43"/>
      <c r="C214" s="4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s="44" customFormat="1" ht="13.2">
      <c r="A215" s="43"/>
      <c r="B215" s="43"/>
      <c r="C215" s="4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s="44" customFormat="1" ht="13.2">
      <c r="A216" s="43"/>
      <c r="B216" s="43"/>
      <c r="C216" s="4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s="44" customFormat="1" ht="13.2">
      <c r="A217" s="43"/>
      <c r="B217" s="43"/>
      <c r="C217" s="4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s="44" customFormat="1" ht="13.2">
      <c r="A218" s="43"/>
      <c r="B218" s="43"/>
      <c r="C218" s="4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s="44" customFormat="1" ht="13.2">
      <c r="A219" s="43"/>
      <c r="B219" s="43"/>
      <c r="C219" s="4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s="44" customFormat="1" ht="13.2">
      <c r="A220" s="43"/>
      <c r="B220" s="43"/>
      <c r="C220" s="4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s="44" customFormat="1" ht="13.2">
      <c r="A221" s="43"/>
      <c r="B221" s="43"/>
      <c r="C221" s="4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s="44" customFormat="1" ht="13.2">
      <c r="A222" s="43"/>
      <c r="B222" s="43"/>
      <c r="C222" s="4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s="44" customFormat="1" ht="13.2">
      <c r="A223" s="43"/>
      <c r="B223" s="43"/>
      <c r="C223" s="4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s="44" customFormat="1" ht="13.2">
      <c r="A224" s="43"/>
      <c r="B224" s="43"/>
      <c r="C224" s="4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s="44" customFormat="1" ht="13.2">
      <c r="A225" s="43"/>
      <c r="B225" s="43"/>
      <c r="C225" s="4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s="44" customFormat="1" ht="13.2">
      <c r="A226" s="43"/>
      <c r="B226" s="43"/>
      <c r="C226" s="4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s="44" customFormat="1" ht="13.2">
      <c r="A227" s="43"/>
      <c r="B227" s="43"/>
      <c r="C227" s="4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s="44" customFormat="1" ht="13.2">
      <c r="A228" s="43"/>
      <c r="B228" s="43"/>
      <c r="C228" s="4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s="44" customFormat="1" ht="13.2">
      <c r="A229" s="43"/>
      <c r="B229" s="43"/>
      <c r="C229" s="4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s="44" customFormat="1" ht="13.2">
      <c r="A230" s="43"/>
      <c r="B230" s="43"/>
      <c r="C230" s="4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s="44" customFormat="1" ht="13.2">
      <c r="A231" s="43"/>
      <c r="B231" s="43"/>
      <c r="C231" s="4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s="44" customFormat="1" ht="13.2">
      <c r="A232" s="43"/>
      <c r="B232" s="43"/>
      <c r="C232" s="4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s="44" customFormat="1" ht="13.2">
      <c r="A233" s="43"/>
      <c r="B233" s="43"/>
      <c r="C233" s="4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s="44" customFormat="1" ht="13.2">
      <c r="A234" s="43"/>
      <c r="B234" s="43"/>
      <c r="C234" s="4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s="44" customFormat="1" ht="13.2">
      <c r="A235" s="43"/>
      <c r="B235" s="43"/>
      <c r="C235" s="4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s="44" customFormat="1" ht="13.2">
      <c r="A236" s="43"/>
      <c r="B236" s="43"/>
      <c r="C236" s="4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s="44" customFormat="1" ht="13.2">
      <c r="A237" s="43"/>
      <c r="B237" s="43"/>
      <c r="C237" s="4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s="44" customFormat="1" ht="13.2">
      <c r="A238" s="43"/>
      <c r="B238" s="43"/>
      <c r="C238" s="4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s="44" customFormat="1" ht="13.2">
      <c r="A239" s="43"/>
      <c r="B239" s="43"/>
      <c r="C239" s="4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s="44" customFormat="1" ht="13.2">
      <c r="A240" s="43"/>
      <c r="B240" s="43"/>
      <c r="C240" s="4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s="44" customFormat="1" ht="13.2">
      <c r="A241" s="43"/>
      <c r="B241" s="43"/>
      <c r="C241" s="4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s="44" customFormat="1" ht="13.2">
      <c r="A242" s="43"/>
      <c r="B242" s="43"/>
      <c r="C242" s="4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s="44" customFormat="1" ht="13.2">
      <c r="A243" s="43"/>
      <c r="B243" s="43"/>
      <c r="C243" s="4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s="44" customFormat="1" ht="13.2">
      <c r="A244" s="43"/>
      <c r="B244" s="43"/>
      <c r="C244" s="4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s="44" customFormat="1" ht="13.2">
      <c r="A245" s="43"/>
      <c r="B245" s="43"/>
      <c r="C245" s="4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s="44" customFormat="1" ht="13.2">
      <c r="A246" s="43"/>
      <c r="B246" s="43"/>
      <c r="C246" s="4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s="44" customFormat="1" ht="13.2">
      <c r="A247" s="43"/>
      <c r="B247" s="43"/>
      <c r="C247" s="4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s="44" customFormat="1" ht="13.2">
      <c r="A248" s="43"/>
      <c r="B248" s="43"/>
      <c r="C248" s="4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s="44" customFormat="1" ht="13.2">
      <c r="A249" s="43"/>
      <c r="B249" s="43"/>
      <c r="C249" s="4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s="44" customFormat="1" ht="13.2">
      <c r="A250" s="43"/>
      <c r="B250" s="43"/>
      <c r="C250" s="4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s="44" customFormat="1" ht="13.2">
      <c r="A251" s="43"/>
      <c r="B251" s="43"/>
      <c r="C251" s="4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s="44" customFormat="1" ht="13.2">
      <c r="A252" s="43"/>
      <c r="B252" s="43"/>
      <c r="C252" s="4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s="44" customFormat="1" ht="13.2">
      <c r="A253" s="43"/>
      <c r="B253" s="43"/>
      <c r="C253" s="4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s="44" customFormat="1" ht="13.2">
      <c r="A254" s="43"/>
      <c r="B254" s="43"/>
      <c r="C254" s="4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s="44" customFormat="1" ht="13.2">
      <c r="A255" s="43"/>
      <c r="B255" s="43"/>
      <c r="C255" s="4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s="44" customFormat="1" ht="13.2">
      <c r="A256" s="43"/>
      <c r="B256" s="43"/>
      <c r="C256" s="4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s="44" customFormat="1" ht="13.2">
      <c r="A257" s="43"/>
      <c r="B257" s="43"/>
      <c r="C257" s="4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s="44" customFormat="1" ht="13.2">
      <c r="A258" s="43"/>
      <c r="B258" s="43"/>
      <c r="C258" s="4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s="44" customFormat="1" ht="13.2">
      <c r="A259" s="43"/>
      <c r="B259" s="43"/>
      <c r="C259" s="4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s="44" customFormat="1" ht="13.2">
      <c r="A260" s="43"/>
      <c r="B260" s="43"/>
      <c r="C260" s="4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s="44" customFormat="1" ht="13.2">
      <c r="A261" s="43"/>
      <c r="B261" s="43"/>
      <c r="C261" s="4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s="44" customFormat="1" ht="13.2">
      <c r="A262" s="43"/>
      <c r="B262" s="43"/>
      <c r="C262" s="4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s="44" customFormat="1" ht="13.2">
      <c r="A263" s="43"/>
      <c r="B263" s="43"/>
      <c r="C263" s="4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s="44" customFormat="1" ht="13.2">
      <c r="A264" s="43"/>
      <c r="B264" s="43"/>
      <c r="C264" s="4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s="44" customFormat="1" ht="13.2">
      <c r="A265" s="43"/>
      <c r="B265" s="43"/>
      <c r="C265" s="4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s="44" customFormat="1" ht="13.2">
      <c r="A266" s="43"/>
      <c r="B266" s="43"/>
      <c r="C266" s="4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s="44" customFormat="1" ht="13.2">
      <c r="A267" s="43"/>
      <c r="B267" s="43"/>
      <c r="C267" s="4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s="44" customFormat="1" ht="13.2">
      <c r="A268" s="43"/>
      <c r="B268" s="43"/>
      <c r="C268" s="4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s="44" customFormat="1" ht="13.2">
      <c r="A269" s="43"/>
      <c r="B269" s="43"/>
      <c r="C269" s="4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s="44" customFormat="1" ht="13.2">
      <c r="A270" s="43"/>
      <c r="B270" s="43"/>
      <c r="C270" s="4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s="44" customFormat="1" ht="13.2">
      <c r="A271" s="43"/>
      <c r="B271" s="43"/>
      <c r="C271" s="4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s="44" customFormat="1" ht="13.2">
      <c r="A272" s="43"/>
      <c r="B272" s="43"/>
      <c r="C272" s="4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s="44" customFormat="1" ht="13.2">
      <c r="A273" s="43"/>
      <c r="B273" s="43"/>
      <c r="C273" s="4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s="44" customFormat="1" ht="13.2">
      <c r="A274" s="43"/>
      <c r="B274" s="43"/>
      <c r="C274" s="4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s="44" customFormat="1" ht="13.2">
      <c r="A275" s="43"/>
      <c r="B275" s="43"/>
      <c r="C275" s="4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s="44" customFormat="1" ht="13.2">
      <c r="A276" s="43"/>
      <c r="B276" s="43"/>
      <c r="C276" s="4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s="44" customFormat="1" ht="13.2">
      <c r="A277" s="43"/>
      <c r="B277" s="43"/>
      <c r="C277" s="4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s="44" customFormat="1" ht="13.2">
      <c r="A278" s="43"/>
      <c r="B278" s="43"/>
      <c r="C278" s="4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s="44" customFormat="1" ht="13.2">
      <c r="A279" s="43"/>
      <c r="B279" s="43"/>
      <c r="C279" s="4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s="44" customFormat="1" ht="13.2">
      <c r="A280" s="43"/>
      <c r="B280" s="43"/>
      <c r="C280" s="4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s="44" customFormat="1" ht="13.2">
      <c r="A281" s="43"/>
      <c r="B281" s="43"/>
      <c r="C281" s="4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s="44" customFormat="1" ht="13.2">
      <c r="A282" s="43"/>
      <c r="B282" s="43"/>
      <c r="C282" s="4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s="44" customFormat="1" ht="13.2">
      <c r="A283" s="43"/>
      <c r="B283" s="43"/>
      <c r="C283" s="4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s="44" customFormat="1" ht="13.2">
      <c r="A284" s="43"/>
      <c r="B284" s="43"/>
      <c r="C284" s="4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s="44" customFormat="1" ht="13.2">
      <c r="A285" s="43"/>
      <c r="B285" s="43"/>
      <c r="C285" s="4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s="44" customFormat="1" ht="13.2">
      <c r="A286" s="43"/>
      <c r="B286" s="43"/>
      <c r="C286" s="4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s="44" customFormat="1" ht="13.2">
      <c r="A287" s="43"/>
      <c r="B287" s="43"/>
      <c r="C287" s="4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s="44" customFormat="1" ht="13.2">
      <c r="A288" s="43"/>
      <c r="B288" s="43"/>
      <c r="C288" s="4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s="44" customFormat="1" ht="13.2">
      <c r="A289" s="43"/>
      <c r="B289" s="43"/>
      <c r="C289" s="4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s="44" customFormat="1" ht="13.2">
      <c r="A290" s="43"/>
      <c r="B290" s="43"/>
      <c r="C290" s="4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s="44" customFormat="1" ht="13.2">
      <c r="A291" s="43"/>
      <c r="B291" s="43"/>
      <c r="C291" s="4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s="44" customFormat="1" ht="13.2">
      <c r="A292" s="43"/>
      <c r="B292" s="43"/>
      <c r="C292" s="4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s="44" customFormat="1" ht="13.2">
      <c r="A293" s="43"/>
      <c r="B293" s="43"/>
      <c r="C293" s="4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s="44" customFormat="1" ht="13.2">
      <c r="A294" s="43"/>
      <c r="B294" s="43"/>
      <c r="C294" s="4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s="44" customFormat="1" ht="13.2">
      <c r="A295" s="43"/>
      <c r="B295" s="43"/>
      <c r="C295" s="4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s="44" customFormat="1" ht="13.2">
      <c r="A296" s="43"/>
      <c r="B296" s="43"/>
      <c r="C296" s="4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s="44" customFormat="1" ht="13.2">
      <c r="A297" s="43"/>
      <c r="B297" s="43"/>
      <c r="C297" s="4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s="44" customFormat="1" ht="13.2">
      <c r="A298" s="43"/>
      <c r="B298" s="43"/>
      <c r="C298" s="4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s="44" customFormat="1" ht="13.2">
      <c r="A299" s="43"/>
      <c r="B299" s="43"/>
      <c r="C299" s="4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s="44" customFormat="1" ht="13.2">
      <c r="A300" s="43"/>
      <c r="B300" s="43"/>
      <c r="C300" s="4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s="44" customFormat="1" ht="13.2">
      <c r="A301" s="43"/>
      <c r="B301" s="43"/>
      <c r="C301" s="4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s="44" customFormat="1" ht="13.2">
      <c r="A302" s="43"/>
      <c r="B302" s="43"/>
      <c r="C302" s="4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s="44" customFormat="1" ht="13.2">
      <c r="A303" s="43"/>
      <c r="B303" s="43"/>
      <c r="C303" s="4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s="44" customFormat="1" ht="13.2">
      <c r="A304" s="43"/>
      <c r="B304" s="43"/>
      <c r="C304" s="4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s="44" customFormat="1" ht="13.2">
      <c r="A305" s="43"/>
      <c r="B305" s="43"/>
      <c r="C305" s="4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s="44" customFormat="1" ht="13.2">
      <c r="A306" s="43"/>
      <c r="B306" s="43"/>
      <c r="C306" s="4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s="44" customFormat="1" ht="13.2">
      <c r="A307" s="43"/>
      <c r="B307" s="43"/>
      <c r="C307" s="4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s="44" customFormat="1" ht="13.2">
      <c r="A308" s="43"/>
      <c r="B308" s="43"/>
      <c r="C308" s="4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s="44" customFormat="1" ht="13.2">
      <c r="A309" s="43"/>
      <c r="B309" s="43"/>
      <c r="C309" s="4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s="44" customFormat="1" ht="13.2">
      <c r="A310" s="43"/>
      <c r="B310" s="43"/>
      <c r="C310" s="4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s="44" customFormat="1" ht="13.2">
      <c r="A311" s="43"/>
      <c r="B311" s="43"/>
      <c r="C311" s="4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s="44" customFormat="1" ht="13.2">
      <c r="A312" s="43"/>
      <c r="B312" s="43"/>
      <c r="C312" s="4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s="44" customFormat="1" ht="13.2">
      <c r="A313" s="43"/>
      <c r="B313" s="43"/>
      <c r="C313" s="4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s="44" customFormat="1" ht="13.2">
      <c r="A314" s="43"/>
      <c r="B314" s="43"/>
      <c r="C314" s="4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s="44" customFormat="1" ht="13.2">
      <c r="A315" s="43"/>
      <c r="B315" s="43"/>
      <c r="C315" s="4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s="44" customFormat="1" ht="13.2">
      <c r="A316" s="43"/>
      <c r="B316" s="43"/>
      <c r="C316" s="4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s="44" customFormat="1" ht="13.2">
      <c r="A317" s="43"/>
      <c r="B317" s="43"/>
      <c r="C317" s="4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s="44" customFormat="1" ht="13.2">
      <c r="A318" s="43"/>
      <c r="B318" s="43"/>
      <c r="C318" s="4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s="44" customFormat="1" ht="13.2">
      <c r="A319" s="43"/>
      <c r="B319" s="43"/>
      <c r="C319" s="4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s="44" customFormat="1" ht="13.2">
      <c r="A320" s="43"/>
      <c r="B320" s="43"/>
      <c r="C320" s="4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s="44" customFormat="1" ht="13.2">
      <c r="A321" s="43"/>
      <c r="B321" s="43"/>
      <c r="C321" s="4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s="44" customFormat="1" ht="13.2">
      <c r="A322" s="43"/>
      <c r="B322" s="43"/>
      <c r="C322" s="4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s="44" customFormat="1" ht="13.2">
      <c r="A323" s="43"/>
      <c r="B323" s="43"/>
      <c r="C323" s="4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s="44" customFormat="1" ht="13.2">
      <c r="A324" s="43"/>
      <c r="B324" s="43"/>
      <c r="C324" s="4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s="44" customFormat="1" ht="13.2">
      <c r="A325" s="43"/>
      <c r="B325" s="43"/>
      <c r="C325" s="4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s="44" customFormat="1" ht="13.2">
      <c r="A326" s="43"/>
      <c r="B326" s="43"/>
      <c r="C326" s="4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s="44" customFormat="1" ht="13.2">
      <c r="A327" s="43"/>
      <c r="B327" s="43"/>
      <c r="C327" s="4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s="44" customFormat="1" ht="13.2">
      <c r="A328" s="43"/>
      <c r="B328" s="43"/>
      <c r="C328" s="4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s="44" customFormat="1" ht="13.2">
      <c r="A329" s="43"/>
      <c r="B329" s="43"/>
      <c r="C329" s="4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s="44" customFormat="1" ht="13.2">
      <c r="A330" s="43"/>
      <c r="B330" s="43"/>
      <c r="C330" s="4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s="44" customFormat="1" ht="13.2">
      <c r="A331" s="43"/>
      <c r="B331" s="43"/>
      <c r="C331" s="4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s="44" customFormat="1" ht="13.2">
      <c r="A332" s="43"/>
      <c r="B332" s="43"/>
      <c r="C332" s="4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s="44" customFormat="1" ht="13.2">
      <c r="A333" s="43"/>
      <c r="B333" s="43"/>
      <c r="C333" s="4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s="44" customFormat="1" ht="13.2">
      <c r="A334" s="43"/>
      <c r="B334" s="43"/>
      <c r="C334" s="4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s="44" customFormat="1" ht="13.2">
      <c r="A335" s="43"/>
      <c r="B335" s="43"/>
      <c r="C335" s="4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s="44" customFormat="1" ht="13.2">
      <c r="A336" s="43"/>
      <c r="B336" s="43"/>
      <c r="C336" s="4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s="44" customFormat="1" ht="13.2">
      <c r="A337" s="43"/>
      <c r="B337" s="43"/>
      <c r="C337" s="4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s="44" customFormat="1" ht="13.2">
      <c r="A338" s="43"/>
      <c r="B338" s="43"/>
      <c r="C338" s="4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s="44" customFormat="1" ht="13.2">
      <c r="A339" s="43"/>
      <c r="B339" s="43"/>
      <c r="C339" s="4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s="44" customFormat="1" ht="13.2">
      <c r="A340" s="43"/>
      <c r="B340" s="43"/>
      <c r="C340" s="4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s="44" customFormat="1" ht="13.2">
      <c r="A341" s="43"/>
      <c r="B341" s="43"/>
      <c r="C341" s="4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s="44" customFormat="1" ht="13.2">
      <c r="A342" s="43"/>
      <c r="B342" s="43"/>
      <c r="C342" s="4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s="44" customFormat="1" ht="13.2">
      <c r="A343" s="43"/>
      <c r="B343" s="43"/>
      <c r="C343" s="4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s="44" customFormat="1" ht="13.2">
      <c r="A344" s="43"/>
      <c r="B344" s="43"/>
      <c r="C344" s="4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s="44" customFormat="1" ht="13.2">
      <c r="A345" s="43"/>
      <c r="B345" s="43"/>
      <c r="C345" s="4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s="44" customFormat="1" ht="13.2">
      <c r="A346" s="43"/>
      <c r="B346" s="43"/>
      <c r="C346" s="4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s="44" customFormat="1" ht="13.2">
      <c r="A347" s="43"/>
      <c r="B347" s="43"/>
      <c r="C347" s="4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s="44" customFormat="1" ht="13.2">
      <c r="A348" s="43"/>
      <c r="B348" s="43"/>
      <c r="C348" s="4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s="44" customFormat="1" ht="13.2">
      <c r="A349" s="43"/>
      <c r="B349" s="43"/>
      <c r="C349" s="4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s="44" customFormat="1" ht="13.2">
      <c r="A350" s="43"/>
      <c r="B350" s="43"/>
      <c r="C350" s="4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s="44" customFormat="1" ht="13.2">
      <c r="A351" s="43"/>
      <c r="B351" s="43"/>
      <c r="C351" s="4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s="44" customFormat="1" ht="13.2">
      <c r="A352" s="43"/>
      <c r="B352" s="43"/>
      <c r="C352" s="4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s="44" customFormat="1" ht="13.2">
      <c r="A353" s="43"/>
      <c r="B353" s="43"/>
      <c r="C353" s="4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s="44" customFormat="1" ht="13.2">
      <c r="A354" s="43"/>
      <c r="B354" s="43"/>
      <c r="C354" s="4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s="44" customFormat="1" ht="13.2">
      <c r="A355" s="43"/>
      <c r="B355" s="43"/>
      <c r="C355" s="4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s="44" customFormat="1" ht="13.2">
      <c r="A356" s="43"/>
      <c r="B356" s="43"/>
      <c r="C356" s="4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s="44" customFormat="1" ht="13.2">
      <c r="A357" s="43"/>
      <c r="B357" s="43"/>
      <c r="C357" s="4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s="44" customFormat="1" ht="13.2">
      <c r="A358" s="43"/>
      <c r="B358" s="43"/>
      <c r="C358" s="4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s="44" customFormat="1" ht="13.2">
      <c r="A359" s="43"/>
      <c r="B359" s="43"/>
      <c r="C359" s="4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s="44" customFormat="1" ht="13.2">
      <c r="A360" s="43"/>
      <c r="B360" s="43"/>
      <c r="C360" s="4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s="44" customFormat="1" ht="13.2">
      <c r="A361" s="43"/>
      <c r="B361" s="43"/>
      <c r="C361" s="4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s="44" customFormat="1" ht="13.2">
      <c r="A362" s="43"/>
      <c r="B362" s="43"/>
      <c r="C362" s="4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s="44" customFormat="1" ht="13.2">
      <c r="A363" s="43"/>
      <c r="B363" s="43"/>
      <c r="C363" s="4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s="44" customFormat="1" ht="13.2">
      <c r="A364" s="43"/>
      <c r="B364" s="43"/>
      <c r="C364" s="4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s="44" customFormat="1" ht="13.2">
      <c r="A365" s="43"/>
      <c r="B365" s="43"/>
      <c r="C365" s="4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s="44" customFormat="1" ht="13.2">
      <c r="A366" s="43"/>
      <c r="B366" s="43"/>
      <c r="C366" s="4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s="44" customFormat="1" ht="13.2">
      <c r="A367" s="43"/>
      <c r="B367" s="43"/>
      <c r="C367" s="4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s="44" customFormat="1" ht="13.2">
      <c r="A368" s="43"/>
      <c r="B368" s="43"/>
      <c r="C368" s="4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s="44" customFormat="1" ht="13.2">
      <c r="A369" s="43"/>
      <c r="B369" s="43"/>
      <c r="C369" s="4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s="44" customFormat="1" ht="13.2">
      <c r="A370" s="43"/>
      <c r="B370" s="43"/>
      <c r="C370" s="4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s="44" customFormat="1" ht="13.2">
      <c r="A371" s="43"/>
      <c r="B371" s="43"/>
      <c r="C371" s="4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s="44" customFormat="1" ht="13.2">
      <c r="A372" s="43"/>
      <c r="B372" s="43"/>
      <c r="C372" s="4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s="44" customFormat="1" ht="13.2">
      <c r="A373" s="43"/>
      <c r="B373" s="43"/>
      <c r="C373" s="4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s="44" customFormat="1" ht="13.2">
      <c r="A374" s="43"/>
      <c r="B374" s="43"/>
      <c r="C374" s="4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s="44" customFormat="1" ht="13.2">
      <c r="A375" s="43"/>
      <c r="B375" s="43"/>
      <c r="C375" s="4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s="44" customFormat="1" ht="13.2">
      <c r="A376" s="43"/>
      <c r="B376" s="43"/>
      <c r="C376" s="4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s="44" customFormat="1" ht="13.2">
      <c r="A377" s="43"/>
      <c r="B377" s="43"/>
      <c r="C377" s="4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s="44" customFormat="1" ht="13.2">
      <c r="A378" s="43"/>
      <c r="B378" s="43"/>
      <c r="C378" s="4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s="44" customFormat="1" ht="13.2">
      <c r="A379" s="43"/>
      <c r="B379" s="43"/>
      <c r="C379" s="4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s="44" customFormat="1" ht="13.2">
      <c r="A380" s="43"/>
      <c r="B380" s="43"/>
      <c r="C380" s="4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s="44" customFormat="1" ht="13.2">
      <c r="A381" s="43"/>
      <c r="B381" s="43"/>
      <c r="C381" s="4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s="44" customFormat="1" ht="13.2">
      <c r="A382" s="43"/>
      <c r="B382" s="43"/>
      <c r="C382" s="4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s="44" customFormat="1" ht="13.2">
      <c r="A383" s="43"/>
      <c r="B383" s="43"/>
      <c r="C383" s="4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s="44" customFormat="1" ht="13.2">
      <c r="A384" s="43"/>
      <c r="B384" s="43"/>
      <c r="C384" s="4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s="44" customFormat="1" ht="13.2">
      <c r="A385" s="43"/>
      <c r="B385" s="43"/>
      <c r="C385" s="4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s="44" customFormat="1" ht="13.2">
      <c r="A386" s="43"/>
      <c r="B386" s="43"/>
      <c r="C386" s="4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s="44" customFormat="1" ht="13.2">
      <c r="A387" s="43"/>
      <c r="B387" s="43"/>
      <c r="C387" s="4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s="44" customFormat="1" ht="13.2">
      <c r="A388" s="43"/>
      <c r="B388" s="43"/>
      <c r="C388" s="4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s="44" customFormat="1" ht="13.2">
      <c r="A389" s="43"/>
      <c r="B389" s="43"/>
      <c r="C389" s="4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s="44" customFormat="1" ht="13.2">
      <c r="A390" s="43"/>
      <c r="B390" s="43"/>
      <c r="C390" s="4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s="44" customFormat="1" ht="13.2">
      <c r="A391" s="43"/>
      <c r="B391" s="43"/>
      <c r="C391" s="4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s="44" customFormat="1" ht="13.2">
      <c r="A392" s="43"/>
      <c r="B392" s="43"/>
      <c r="C392" s="4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s="44" customFormat="1" ht="13.2">
      <c r="A393" s="43"/>
      <c r="B393" s="43"/>
      <c r="C393" s="4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s="44" customFormat="1" ht="13.2">
      <c r="A394" s="43"/>
      <c r="B394" s="43"/>
      <c r="C394" s="4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s="44" customFormat="1" ht="13.2">
      <c r="A395" s="43"/>
      <c r="B395" s="43"/>
      <c r="C395" s="4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s="44" customFormat="1" ht="13.2">
      <c r="A396" s="43"/>
      <c r="B396" s="43"/>
      <c r="C396" s="4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s="44" customFormat="1" ht="13.2">
      <c r="A397" s="43"/>
      <c r="B397" s="43"/>
      <c r="C397" s="4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s="44" customFormat="1" ht="13.2">
      <c r="A398" s="43"/>
      <c r="B398" s="43"/>
      <c r="C398" s="4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s="44" customFormat="1" ht="13.2">
      <c r="A399" s="43"/>
      <c r="B399" s="43"/>
      <c r="C399" s="4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s="44" customFormat="1" ht="13.2">
      <c r="A400" s="43"/>
      <c r="B400" s="43"/>
      <c r="C400" s="4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s="44" customFormat="1" ht="13.2">
      <c r="A401" s="43"/>
      <c r="B401" s="43"/>
      <c r="C401" s="4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s="44" customFormat="1" ht="13.2">
      <c r="A402" s="43"/>
      <c r="B402" s="43"/>
      <c r="C402" s="4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s="44" customFormat="1" ht="13.2">
      <c r="A403" s="43"/>
      <c r="B403" s="43"/>
      <c r="C403" s="4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s="44" customFormat="1" ht="13.2">
      <c r="A404" s="43"/>
      <c r="B404" s="43"/>
      <c r="C404" s="4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s="44" customFormat="1" ht="13.2">
      <c r="A405" s="43"/>
      <c r="B405" s="43"/>
      <c r="C405" s="4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s="44" customFormat="1" ht="13.2">
      <c r="A406" s="43"/>
      <c r="B406" s="43"/>
      <c r="C406" s="4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s="44" customFormat="1" ht="13.2">
      <c r="A407" s="43"/>
      <c r="B407" s="43"/>
      <c r="C407" s="4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s="44" customFormat="1" ht="13.2">
      <c r="A408" s="43"/>
      <c r="B408" s="43"/>
      <c r="C408" s="4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s="44" customFormat="1" ht="13.2">
      <c r="A409" s="43"/>
      <c r="B409" s="43"/>
      <c r="C409" s="4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s="44" customFormat="1" ht="13.2">
      <c r="A410" s="43"/>
      <c r="B410" s="43"/>
      <c r="C410" s="4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s="44" customFormat="1" ht="13.2">
      <c r="A411" s="43"/>
      <c r="B411" s="43"/>
      <c r="C411" s="4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s="44" customFormat="1" ht="13.2">
      <c r="A412" s="43"/>
      <c r="B412" s="43"/>
      <c r="C412" s="4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s="44" customFormat="1" ht="13.2">
      <c r="A413" s="43"/>
      <c r="B413" s="43"/>
      <c r="C413" s="4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s="44" customFormat="1" ht="13.2">
      <c r="A414" s="43"/>
      <c r="B414" s="43"/>
      <c r="C414" s="4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s="44" customFormat="1" ht="13.2">
      <c r="A415" s="43"/>
      <c r="B415" s="43"/>
      <c r="C415" s="4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s="44" customFormat="1" ht="13.2">
      <c r="A416" s="43"/>
      <c r="B416" s="43"/>
      <c r="C416" s="4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s="44" customFormat="1" ht="13.2">
      <c r="A417" s="43"/>
      <c r="B417" s="43"/>
      <c r="C417" s="4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s="44" customFormat="1" ht="13.2">
      <c r="A418" s="43"/>
      <c r="B418" s="43"/>
      <c r="C418" s="4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s="44" customFormat="1" ht="13.2">
      <c r="A419" s="43"/>
      <c r="B419" s="43"/>
      <c r="C419" s="4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s="44" customFormat="1" ht="13.2">
      <c r="A420" s="43"/>
      <c r="B420" s="43"/>
      <c r="C420" s="4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s="44" customFormat="1" ht="13.2">
      <c r="A421" s="43"/>
      <c r="B421" s="43"/>
      <c r="C421" s="4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s="44" customFormat="1" ht="13.2">
      <c r="A422" s="43"/>
      <c r="B422" s="43"/>
      <c r="C422" s="4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s="44" customFormat="1" ht="13.2">
      <c r="A423" s="43"/>
      <c r="B423" s="43"/>
      <c r="C423" s="4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s="44" customFormat="1" ht="13.2">
      <c r="A424" s="43"/>
      <c r="B424" s="43"/>
      <c r="C424" s="4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s="44" customFormat="1" ht="13.2">
      <c r="A425" s="43"/>
      <c r="B425" s="43"/>
      <c r="C425" s="4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s="44" customFormat="1" ht="13.2">
      <c r="A426" s="43"/>
      <c r="B426" s="43"/>
      <c r="C426" s="4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s="44" customFormat="1" ht="13.2">
      <c r="A427" s="43"/>
      <c r="B427" s="43"/>
      <c r="C427" s="4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s="44" customFormat="1" ht="13.2">
      <c r="A428" s="43"/>
      <c r="B428" s="43"/>
      <c r="C428" s="4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s="44" customFormat="1" ht="13.2">
      <c r="A429" s="43"/>
      <c r="B429" s="43"/>
      <c r="C429" s="4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s="44" customFormat="1" ht="13.2">
      <c r="A430" s="43"/>
      <c r="B430" s="43"/>
      <c r="C430" s="4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s="44" customFormat="1" ht="13.2">
      <c r="A431" s="43"/>
      <c r="B431" s="43"/>
      <c r="C431" s="4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s="44" customFormat="1" ht="13.2">
      <c r="A432" s="43"/>
      <c r="B432" s="43"/>
      <c r="C432" s="4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s="44" customFormat="1" ht="13.2">
      <c r="A433" s="43"/>
      <c r="B433" s="43"/>
      <c r="C433" s="4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s="44" customFormat="1" ht="13.2">
      <c r="A434" s="43"/>
      <c r="B434" s="43"/>
      <c r="C434" s="4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s="44" customFormat="1" ht="13.2">
      <c r="A435" s="43"/>
      <c r="B435" s="43"/>
      <c r="C435" s="4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s="44" customFormat="1" ht="13.2">
      <c r="A436" s="43"/>
      <c r="B436" s="43"/>
      <c r="C436" s="4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s="44" customFormat="1" ht="13.2">
      <c r="A437" s="43"/>
      <c r="B437" s="43"/>
      <c r="C437" s="4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s="44" customFormat="1" ht="13.2">
      <c r="A438" s="43"/>
      <c r="B438" s="43"/>
      <c r="C438" s="4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s="44" customFormat="1" ht="13.2">
      <c r="A439" s="43"/>
      <c r="B439" s="43"/>
      <c r="C439" s="4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s="44" customFormat="1" ht="13.2">
      <c r="A440" s="43"/>
      <c r="B440" s="43"/>
      <c r="C440" s="4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s="44" customFormat="1" ht="13.2">
      <c r="A441" s="43"/>
      <c r="B441" s="43"/>
      <c r="C441" s="4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s="44" customFormat="1" ht="13.2">
      <c r="A442" s="43"/>
      <c r="B442" s="43"/>
      <c r="C442" s="4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s="44" customFormat="1" ht="13.2">
      <c r="A443" s="43"/>
      <c r="B443" s="43"/>
      <c r="C443" s="4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s="44" customFormat="1" ht="13.2">
      <c r="A444" s="43"/>
      <c r="B444" s="43"/>
      <c r="C444" s="4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s="44" customFormat="1" ht="13.2">
      <c r="A445" s="43"/>
      <c r="B445" s="43"/>
      <c r="C445" s="4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s="44" customFormat="1" ht="13.2">
      <c r="A446" s="43"/>
      <c r="B446" s="43"/>
      <c r="C446" s="4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s="44" customFormat="1" ht="13.2">
      <c r="A447" s="43"/>
      <c r="B447" s="43"/>
      <c r="C447" s="4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s="44" customFormat="1" ht="13.2">
      <c r="A448" s="43"/>
      <c r="B448" s="43"/>
      <c r="C448" s="4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s="44" customFormat="1" ht="13.2">
      <c r="A449" s="43"/>
      <c r="B449" s="43"/>
      <c r="C449" s="4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s="44" customFormat="1" ht="13.2">
      <c r="A450" s="43"/>
      <c r="B450" s="43"/>
      <c r="C450" s="4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s="44" customFormat="1" ht="13.2">
      <c r="A451" s="43"/>
      <c r="B451" s="43"/>
      <c r="C451" s="4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s="44" customFormat="1" ht="13.2">
      <c r="A452" s="43"/>
      <c r="B452" s="43"/>
      <c r="C452" s="4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s="44" customFormat="1" ht="13.2">
      <c r="A453" s="43"/>
      <c r="B453" s="43"/>
      <c r="C453" s="4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s="44" customFormat="1" ht="13.2">
      <c r="A454" s="43"/>
      <c r="B454" s="43"/>
      <c r="C454" s="4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s="44" customFormat="1" ht="13.2">
      <c r="A455" s="43"/>
      <c r="B455" s="43"/>
      <c r="C455" s="4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s="44" customFormat="1" ht="13.2">
      <c r="A456" s="43"/>
      <c r="B456" s="43"/>
      <c r="C456" s="4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s="44" customFormat="1" ht="13.2">
      <c r="A457" s="43"/>
      <c r="B457" s="43"/>
      <c r="C457" s="4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s="44" customFormat="1" ht="13.2">
      <c r="A458" s="43"/>
      <c r="B458" s="43"/>
      <c r="C458" s="4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s="44" customFormat="1" ht="13.2">
      <c r="A459" s="43"/>
      <c r="B459" s="43"/>
      <c r="C459" s="4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s="44" customFormat="1" ht="13.2">
      <c r="A460" s="43"/>
      <c r="B460" s="43"/>
      <c r="C460" s="4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s="44" customFormat="1" ht="13.2">
      <c r="A461" s="43"/>
      <c r="B461" s="43"/>
      <c r="C461" s="4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s="44" customFormat="1" ht="13.2">
      <c r="A462" s="43"/>
      <c r="B462" s="43"/>
      <c r="C462" s="4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s="44" customFormat="1" ht="13.2">
      <c r="A463" s="43"/>
      <c r="B463" s="43"/>
      <c r="C463" s="4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s="44" customFormat="1" ht="13.2">
      <c r="A464" s="43"/>
      <c r="B464" s="43"/>
      <c r="C464" s="4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s="44" customFormat="1" ht="13.2">
      <c r="A465" s="43"/>
      <c r="B465" s="43"/>
      <c r="C465" s="4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s="44" customFormat="1" ht="13.2">
      <c r="A466" s="43"/>
      <c r="B466" s="43"/>
      <c r="C466" s="4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s="44" customFormat="1" ht="13.2">
      <c r="A467" s="43"/>
      <c r="B467" s="43"/>
      <c r="C467" s="4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s="44" customFormat="1" ht="13.2">
      <c r="A468" s="43"/>
      <c r="B468" s="43"/>
      <c r="C468" s="4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s="44" customFormat="1" ht="13.2">
      <c r="A469" s="43"/>
      <c r="B469" s="43"/>
      <c r="C469" s="4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s="44" customFormat="1" ht="13.2">
      <c r="A470" s="43"/>
      <c r="B470" s="43"/>
      <c r="C470" s="4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s="44" customFormat="1" ht="13.2">
      <c r="A471" s="43"/>
      <c r="B471" s="43"/>
      <c r="C471" s="4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s="44" customFormat="1" ht="13.2">
      <c r="A472" s="43"/>
      <c r="B472" s="43"/>
      <c r="C472" s="4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s="44" customFormat="1" ht="13.2">
      <c r="A473" s="43"/>
      <c r="B473" s="43"/>
      <c r="C473" s="4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s="44" customFormat="1" ht="13.2">
      <c r="A474" s="43"/>
      <c r="B474" s="43"/>
      <c r="C474" s="4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s="44" customFormat="1" ht="13.2">
      <c r="A475" s="43"/>
      <c r="B475" s="43"/>
      <c r="C475" s="4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s="44" customFormat="1" ht="13.2">
      <c r="A476" s="43"/>
      <c r="B476" s="43"/>
      <c r="C476" s="4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s="44" customFormat="1" ht="13.2">
      <c r="A477" s="43"/>
      <c r="B477" s="43"/>
      <c r="C477" s="4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s="44" customFormat="1" ht="13.2">
      <c r="A478" s="43"/>
      <c r="B478" s="43"/>
      <c r="C478" s="4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s="44" customFormat="1" ht="13.2">
      <c r="A479" s="43"/>
      <c r="B479" s="43"/>
      <c r="C479" s="4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s="44" customFormat="1" ht="13.2">
      <c r="A480" s="43"/>
      <c r="B480" s="43"/>
      <c r="C480" s="4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s="44" customFormat="1" ht="13.2">
      <c r="A481" s="43"/>
      <c r="B481" s="43"/>
      <c r="C481" s="4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s="44" customFormat="1" ht="13.2">
      <c r="A482" s="43"/>
      <c r="B482" s="43"/>
      <c r="C482" s="4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s="44" customFormat="1" ht="13.2">
      <c r="A483" s="43"/>
      <c r="B483" s="43"/>
      <c r="C483" s="4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s="44" customFormat="1" ht="13.2">
      <c r="A484" s="43"/>
      <c r="B484" s="43"/>
      <c r="C484" s="4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s="44" customFormat="1" ht="13.2">
      <c r="A485" s="43"/>
      <c r="B485" s="43"/>
      <c r="C485" s="4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s="44" customFormat="1">
      <c r="A486" s="43"/>
      <c r="B486" s="43"/>
      <c r="C486" s="43"/>
      <c r="D486" s="2"/>
      <c r="E486" s="204"/>
      <c r="F486" s="2"/>
      <c r="G486" s="156"/>
      <c r="H486" s="156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s="44" customFormat="1">
      <c r="A487" s="43"/>
      <c r="B487" s="43"/>
      <c r="C487" s="43"/>
      <c r="D487" s="2"/>
      <c r="E487" s="204"/>
      <c r="F487" s="2"/>
      <c r="G487" s="156"/>
      <c r="H487" s="156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s="44" customFormat="1">
      <c r="A488" s="43"/>
      <c r="B488" s="43"/>
      <c r="C488" s="43"/>
      <c r="D488" s="2"/>
      <c r="E488" s="204"/>
      <c r="F488" s="2"/>
      <c r="G488" s="156"/>
      <c r="H488" s="156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s="44" customFormat="1">
      <c r="A489" s="43"/>
      <c r="B489" s="43"/>
      <c r="C489" s="43"/>
      <c r="D489" s="2"/>
      <c r="E489" s="204"/>
      <c r="F489" s="2"/>
      <c r="G489" s="156"/>
      <c r="H489" s="15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s="44" customFormat="1">
      <c r="A490" s="43"/>
      <c r="B490" s="43"/>
      <c r="C490" s="43"/>
      <c r="D490" s="2"/>
      <c r="E490" s="204"/>
      <c r="F490" s="2"/>
      <c r="G490" s="156"/>
      <c r="H490" s="156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s="44" customFormat="1">
      <c r="A491" s="43"/>
      <c r="B491" s="43"/>
      <c r="C491" s="43"/>
      <c r="D491" s="2"/>
      <c r="E491" s="204"/>
      <c r="F491" s="2"/>
      <c r="G491" s="156"/>
      <c r="H491" s="15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</sheetData>
  <printOptions horizontalCentered="1"/>
  <pageMargins left="0.19" right="0.17" top="0.46" bottom="0.38" header="0.19685039370078741" footer="0.19685039370078741"/>
  <pageSetup paperSize="9" scale="37" fitToHeight="0" orientation="portrait" r:id="rId1"/>
  <headerFooter alignWithMargins="0">
    <oddFooter>&amp;R&amp;P /  &amp;N</oddFooter>
  </headerFooter>
  <rowBreaks count="2" manualBreakCount="2">
    <brk id="74" max="27" man="1"/>
    <brk id="128" max="27" man="1"/>
  </rowBreaks>
  <ignoredErrors>
    <ignoredError sqref="D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H647"/>
  <sheetViews>
    <sheetView showGridLines="0" zoomScale="80" zoomScaleNormal="80" workbookViewId="0">
      <pane ySplit="4" topLeftCell="A68" activePane="bottomLeft" state="frozen"/>
      <selection activeCell="A5" sqref="A5"/>
      <selection pane="bottomLeft" activeCell="A108" sqref="A108"/>
    </sheetView>
  </sheetViews>
  <sheetFormatPr defaultColWidth="9.109375" defaultRowHeight="13.2"/>
  <cols>
    <col min="1" max="1" width="6" style="2" bestFit="1" customWidth="1"/>
    <col min="2" max="2" width="10" style="43" bestFit="1" customWidth="1"/>
    <col min="3" max="3" width="63" style="74" customWidth="1"/>
    <col min="4" max="4" width="6.5546875" style="2" bestFit="1" customWidth="1"/>
    <col min="5" max="5" width="10" style="43" bestFit="1" customWidth="1"/>
    <col min="6" max="6" width="75.6640625" style="2" customWidth="1"/>
    <col min="7" max="7" width="2.33203125" style="2" bestFit="1" customWidth="1"/>
    <col min="8" max="176" width="9.109375" style="2"/>
    <col min="177" max="184" width="9.109375" style="2" customWidth="1"/>
    <col min="185" max="185" width="10.109375" style="2" customWidth="1"/>
    <col min="186" max="186" width="1" style="2" customWidth="1"/>
    <col min="187" max="189" width="3.33203125" style="2" customWidth="1"/>
    <col min="190" max="190" width="1.88671875" style="2" customWidth="1"/>
    <col min="191" max="191" width="17.88671875" style="2" customWidth="1"/>
    <col min="192" max="192" width="1.88671875" style="2" customWidth="1"/>
    <col min="193" max="195" width="3.33203125" style="2" customWidth="1"/>
    <col min="196" max="196" width="2.88671875" style="2" customWidth="1"/>
    <col min="197" max="197" width="1.88671875" style="2" customWidth="1"/>
    <col min="198" max="198" width="19.6640625" style="2" customWidth="1"/>
    <col min="199" max="199" width="1.88671875" style="2" customWidth="1"/>
    <col min="200" max="202" width="3" style="2" customWidth="1"/>
    <col min="203" max="203" width="4.44140625" style="2" customWidth="1"/>
    <col min="204" max="205" width="3" style="2" customWidth="1"/>
    <col min="206" max="211" width="3.33203125" style="2" customWidth="1"/>
    <col min="212" max="213" width="9.109375" style="2" customWidth="1"/>
    <col min="214" max="217" width="3.33203125" style="2" customWidth="1"/>
    <col min="218" max="218" width="4.109375" style="2" customWidth="1"/>
    <col min="219" max="219" width="1.6640625" style="2" customWidth="1"/>
    <col min="220" max="224" width="3.33203125" style="2" customWidth="1"/>
    <col min="225" max="225" width="1.6640625" style="2" customWidth="1"/>
    <col min="226" max="230" width="3.33203125" style="2" customWidth="1"/>
    <col min="231" max="236" width="9.109375" style="2" customWidth="1"/>
    <col min="237" max="237" width="1.6640625" style="2" customWidth="1"/>
    <col min="238" max="242" width="3.33203125" style="2" customWidth="1"/>
    <col min="243" max="243" width="1.6640625" style="2" customWidth="1"/>
    <col min="244" max="244" width="16.5546875" style="2" bestFit="1" customWidth="1"/>
    <col min="245" max="246" width="10.33203125" style="2" customWidth="1"/>
    <col min="247" max="247" width="18" style="2" bestFit="1" customWidth="1"/>
    <col min="248" max="432" width="9.109375" style="2"/>
    <col min="433" max="440" width="9.109375" style="2" customWidth="1"/>
    <col min="441" max="441" width="10.109375" style="2" customWidth="1"/>
    <col min="442" max="442" width="1" style="2" customWidth="1"/>
    <col min="443" max="445" width="3.33203125" style="2" customWidth="1"/>
    <col min="446" max="446" width="1.88671875" style="2" customWidth="1"/>
    <col min="447" max="447" width="17.88671875" style="2" customWidth="1"/>
    <col min="448" max="448" width="1.88671875" style="2" customWidth="1"/>
    <col min="449" max="451" width="3.33203125" style="2" customWidth="1"/>
    <col min="452" max="452" width="2.88671875" style="2" customWidth="1"/>
    <col min="453" max="453" width="1.88671875" style="2" customWidth="1"/>
    <col min="454" max="454" width="19.6640625" style="2" customWidth="1"/>
    <col min="455" max="455" width="1.88671875" style="2" customWidth="1"/>
    <col min="456" max="458" width="3" style="2" customWidth="1"/>
    <col min="459" max="459" width="4.44140625" style="2" customWidth="1"/>
    <col min="460" max="461" width="3" style="2" customWidth="1"/>
    <col min="462" max="467" width="3.33203125" style="2" customWidth="1"/>
    <col min="468" max="469" width="9.109375" style="2" customWidth="1"/>
    <col min="470" max="473" width="3.33203125" style="2" customWidth="1"/>
    <col min="474" max="474" width="4.109375" style="2" customWidth="1"/>
    <col min="475" max="475" width="1.6640625" style="2" customWidth="1"/>
    <col min="476" max="480" width="3.33203125" style="2" customWidth="1"/>
    <col min="481" max="481" width="1.6640625" style="2" customWidth="1"/>
    <col min="482" max="486" width="3.33203125" style="2" customWidth="1"/>
    <col min="487" max="492" width="9.109375" style="2" customWidth="1"/>
    <col min="493" max="493" width="1.6640625" style="2" customWidth="1"/>
    <col min="494" max="498" width="3.33203125" style="2" customWidth="1"/>
    <col min="499" max="499" width="1.6640625" style="2" customWidth="1"/>
    <col min="500" max="500" width="16.5546875" style="2" bestFit="1" customWidth="1"/>
    <col min="501" max="502" width="10.33203125" style="2" customWidth="1"/>
    <col min="503" max="503" width="18" style="2" bestFit="1" customWidth="1"/>
    <col min="504" max="688" width="9.109375" style="2"/>
    <col min="689" max="696" width="9.109375" style="2" customWidth="1"/>
    <col min="697" max="697" width="10.109375" style="2" customWidth="1"/>
    <col min="698" max="698" width="1" style="2" customWidth="1"/>
    <col min="699" max="701" width="3.33203125" style="2" customWidth="1"/>
    <col min="702" max="702" width="1.88671875" style="2" customWidth="1"/>
    <col min="703" max="703" width="17.88671875" style="2" customWidth="1"/>
    <col min="704" max="704" width="1.88671875" style="2" customWidth="1"/>
    <col min="705" max="707" width="3.33203125" style="2" customWidth="1"/>
    <col min="708" max="708" width="2.88671875" style="2" customWidth="1"/>
    <col min="709" max="709" width="1.88671875" style="2" customWidth="1"/>
    <col min="710" max="710" width="19.6640625" style="2" customWidth="1"/>
    <col min="711" max="711" width="1.88671875" style="2" customWidth="1"/>
    <col min="712" max="714" width="3" style="2" customWidth="1"/>
    <col min="715" max="715" width="4.44140625" style="2" customWidth="1"/>
    <col min="716" max="717" width="3" style="2" customWidth="1"/>
    <col min="718" max="723" width="3.33203125" style="2" customWidth="1"/>
    <col min="724" max="725" width="9.109375" style="2" customWidth="1"/>
    <col min="726" max="729" width="3.33203125" style="2" customWidth="1"/>
    <col min="730" max="730" width="4.109375" style="2" customWidth="1"/>
    <col min="731" max="731" width="1.6640625" style="2" customWidth="1"/>
    <col min="732" max="736" width="3.33203125" style="2" customWidth="1"/>
    <col min="737" max="737" width="1.6640625" style="2" customWidth="1"/>
    <col min="738" max="742" width="3.33203125" style="2" customWidth="1"/>
    <col min="743" max="748" width="9.109375" style="2" customWidth="1"/>
    <col min="749" max="749" width="1.6640625" style="2" customWidth="1"/>
    <col min="750" max="754" width="3.33203125" style="2" customWidth="1"/>
    <col min="755" max="755" width="1.6640625" style="2" customWidth="1"/>
    <col min="756" max="756" width="16.5546875" style="2" bestFit="1" customWidth="1"/>
    <col min="757" max="758" width="10.33203125" style="2" customWidth="1"/>
    <col min="759" max="759" width="18" style="2" bestFit="1" customWidth="1"/>
    <col min="760" max="944" width="9.109375" style="2"/>
    <col min="945" max="952" width="9.109375" style="2" customWidth="1"/>
    <col min="953" max="953" width="10.109375" style="2" customWidth="1"/>
    <col min="954" max="954" width="1" style="2" customWidth="1"/>
    <col min="955" max="957" width="3.33203125" style="2" customWidth="1"/>
    <col min="958" max="958" width="1.88671875" style="2" customWidth="1"/>
    <col min="959" max="959" width="17.88671875" style="2" customWidth="1"/>
    <col min="960" max="960" width="1.88671875" style="2" customWidth="1"/>
    <col min="961" max="963" width="3.33203125" style="2" customWidth="1"/>
    <col min="964" max="964" width="2.88671875" style="2" customWidth="1"/>
    <col min="965" max="965" width="1.88671875" style="2" customWidth="1"/>
    <col min="966" max="966" width="19.6640625" style="2" customWidth="1"/>
    <col min="967" max="967" width="1.88671875" style="2" customWidth="1"/>
    <col min="968" max="970" width="3" style="2" customWidth="1"/>
    <col min="971" max="971" width="4.44140625" style="2" customWidth="1"/>
    <col min="972" max="973" width="3" style="2" customWidth="1"/>
    <col min="974" max="979" width="3.33203125" style="2" customWidth="1"/>
    <col min="980" max="981" width="9.109375" style="2" customWidth="1"/>
    <col min="982" max="985" width="3.33203125" style="2" customWidth="1"/>
    <col min="986" max="986" width="4.109375" style="2" customWidth="1"/>
    <col min="987" max="987" width="1.6640625" style="2" customWidth="1"/>
    <col min="988" max="992" width="3.33203125" style="2" customWidth="1"/>
    <col min="993" max="993" width="1.6640625" style="2" customWidth="1"/>
    <col min="994" max="998" width="3.33203125" style="2" customWidth="1"/>
    <col min="999" max="1004" width="9.109375" style="2" customWidth="1"/>
    <col min="1005" max="1005" width="1.6640625" style="2" customWidth="1"/>
    <col min="1006" max="1010" width="3.33203125" style="2" customWidth="1"/>
    <col min="1011" max="1011" width="1.6640625" style="2" customWidth="1"/>
    <col min="1012" max="1012" width="16.5546875" style="2" bestFit="1" customWidth="1"/>
    <col min="1013" max="1014" width="10.33203125" style="2" customWidth="1"/>
    <col min="1015" max="1015" width="18" style="2" bestFit="1" customWidth="1"/>
    <col min="1016" max="1200" width="9.109375" style="2"/>
    <col min="1201" max="1208" width="9.109375" style="2" customWidth="1"/>
    <col min="1209" max="1209" width="10.109375" style="2" customWidth="1"/>
    <col min="1210" max="1210" width="1" style="2" customWidth="1"/>
    <col min="1211" max="1213" width="3.33203125" style="2" customWidth="1"/>
    <col min="1214" max="1214" width="1.88671875" style="2" customWidth="1"/>
    <col min="1215" max="1215" width="17.88671875" style="2" customWidth="1"/>
    <col min="1216" max="1216" width="1.88671875" style="2" customWidth="1"/>
    <col min="1217" max="1219" width="3.33203125" style="2" customWidth="1"/>
    <col min="1220" max="1220" width="2.88671875" style="2" customWidth="1"/>
    <col min="1221" max="1221" width="1.88671875" style="2" customWidth="1"/>
    <col min="1222" max="1222" width="19.6640625" style="2" customWidth="1"/>
    <col min="1223" max="1223" width="1.88671875" style="2" customWidth="1"/>
    <col min="1224" max="1226" width="3" style="2" customWidth="1"/>
    <col min="1227" max="1227" width="4.44140625" style="2" customWidth="1"/>
    <col min="1228" max="1229" width="3" style="2" customWidth="1"/>
    <col min="1230" max="1235" width="3.33203125" style="2" customWidth="1"/>
    <col min="1236" max="1237" width="9.109375" style="2" customWidth="1"/>
    <col min="1238" max="1241" width="3.33203125" style="2" customWidth="1"/>
    <col min="1242" max="1242" width="4.109375" style="2" customWidth="1"/>
    <col min="1243" max="1243" width="1.6640625" style="2" customWidth="1"/>
    <col min="1244" max="1248" width="3.33203125" style="2" customWidth="1"/>
    <col min="1249" max="1249" width="1.6640625" style="2" customWidth="1"/>
    <col min="1250" max="1254" width="3.33203125" style="2" customWidth="1"/>
    <col min="1255" max="1260" width="9.109375" style="2" customWidth="1"/>
    <col min="1261" max="1261" width="1.6640625" style="2" customWidth="1"/>
    <col min="1262" max="1266" width="3.33203125" style="2" customWidth="1"/>
    <col min="1267" max="1267" width="1.6640625" style="2" customWidth="1"/>
    <col min="1268" max="1268" width="16.5546875" style="2" bestFit="1" customWidth="1"/>
    <col min="1269" max="1270" width="10.33203125" style="2" customWidth="1"/>
    <col min="1271" max="1271" width="18" style="2" bestFit="1" customWidth="1"/>
    <col min="1272" max="1456" width="9.109375" style="2"/>
    <col min="1457" max="1464" width="9.109375" style="2" customWidth="1"/>
    <col min="1465" max="1465" width="10.109375" style="2" customWidth="1"/>
    <col min="1466" max="1466" width="1" style="2" customWidth="1"/>
    <col min="1467" max="1469" width="3.33203125" style="2" customWidth="1"/>
    <col min="1470" max="1470" width="1.88671875" style="2" customWidth="1"/>
    <col min="1471" max="1471" width="17.88671875" style="2" customWidth="1"/>
    <col min="1472" max="1472" width="1.88671875" style="2" customWidth="1"/>
    <col min="1473" max="1475" width="3.33203125" style="2" customWidth="1"/>
    <col min="1476" max="1476" width="2.88671875" style="2" customWidth="1"/>
    <col min="1477" max="1477" width="1.88671875" style="2" customWidth="1"/>
    <col min="1478" max="1478" width="19.6640625" style="2" customWidth="1"/>
    <col min="1479" max="1479" width="1.88671875" style="2" customWidth="1"/>
    <col min="1480" max="1482" width="3" style="2" customWidth="1"/>
    <col min="1483" max="1483" width="4.44140625" style="2" customWidth="1"/>
    <col min="1484" max="1485" width="3" style="2" customWidth="1"/>
    <col min="1486" max="1491" width="3.33203125" style="2" customWidth="1"/>
    <col min="1492" max="1493" width="9.109375" style="2" customWidth="1"/>
    <col min="1494" max="1497" width="3.33203125" style="2" customWidth="1"/>
    <col min="1498" max="1498" width="4.109375" style="2" customWidth="1"/>
    <col min="1499" max="1499" width="1.6640625" style="2" customWidth="1"/>
    <col min="1500" max="1504" width="3.33203125" style="2" customWidth="1"/>
    <col min="1505" max="1505" width="1.6640625" style="2" customWidth="1"/>
    <col min="1506" max="1510" width="3.33203125" style="2" customWidth="1"/>
    <col min="1511" max="1516" width="9.109375" style="2" customWidth="1"/>
    <col min="1517" max="1517" width="1.6640625" style="2" customWidth="1"/>
    <col min="1518" max="1522" width="3.33203125" style="2" customWidth="1"/>
    <col min="1523" max="1523" width="1.6640625" style="2" customWidth="1"/>
    <col min="1524" max="1524" width="16.5546875" style="2" bestFit="1" customWidth="1"/>
    <col min="1525" max="1526" width="10.33203125" style="2" customWidth="1"/>
    <col min="1527" max="1527" width="18" style="2" bestFit="1" customWidth="1"/>
    <col min="1528" max="1712" width="9.109375" style="2"/>
    <col min="1713" max="1720" width="9.109375" style="2" customWidth="1"/>
    <col min="1721" max="1721" width="10.109375" style="2" customWidth="1"/>
    <col min="1722" max="1722" width="1" style="2" customWidth="1"/>
    <col min="1723" max="1725" width="3.33203125" style="2" customWidth="1"/>
    <col min="1726" max="1726" width="1.88671875" style="2" customWidth="1"/>
    <col min="1727" max="1727" width="17.88671875" style="2" customWidth="1"/>
    <col min="1728" max="1728" width="1.88671875" style="2" customWidth="1"/>
    <col min="1729" max="1731" width="3.33203125" style="2" customWidth="1"/>
    <col min="1732" max="1732" width="2.88671875" style="2" customWidth="1"/>
    <col min="1733" max="1733" width="1.88671875" style="2" customWidth="1"/>
    <col min="1734" max="1734" width="19.6640625" style="2" customWidth="1"/>
    <col min="1735" max="1735" width="1.88671875" style="2" customWidth="1"/>
    <col min="1736" max="1738" width="3" style="2" customWidth="1"/>
    <col min="1739" max="1739" width="4.44140625" style="2" customWidth="1"/>
    <col min="1740" max="1741" width="3" style="2" customWidth="1"/>
    <col min="1742" max="1747" width="3.33203125" style="2" customWidth="1"/>
    <col min="1748" max="1749" width="9.109375" style="2" customWidth="1"/>
    <col min="1750" max="1753" width="3.33203125" style="2" customWidth="1"/>
    <col min="1754" max="1754" width="4.109375" style="2" customWidth="1"/>
    <col min="1755" max="1755" width="1.6640625" style="2" customWidth="1"/>
    <col min="1756" max="1760" width="3.33203125" style="2" customWidth="1"/>
    <col min="1761" max="1761" width="1.6640625" style="2" customWidth="1"/>
    <col min="1762" max="1766" width="3.33203125" style="2" customWidth="1"/>
    <col min="1767" max="1772" width="9.109375" style="2" customWidth="1"/>
    <col min="1773" max="1773" width="1.6640625" style="2" customWidth="1"/>
    <col min="1774" max="1778" width="3.33203125" style="2" customWidth="1"/>
    <col min="1779" max="1779" width="1.6640625" style="2" customWidth="1"/>
    <col min="1780" max="1780" width="16.5546875" style="2" bestFit="1" customWidth="1"/>
    <col min="1781" max="1782" width="10.33203125" style="2" customWidth="1"/>
    <col min="1783" max="1783" width="18" style="2" bestFit="1" customWidth="1"/>
    <col min="1784" max="1968" width="9.109375" style="2"/>
    <col min="1969" max="1976" width="9.109375" style="2" customWidth="1"/>
    <col min="1977" max="1977" width="10.109375" style="2" customWidth="1"/>
    <col min="1978" max="1978" width="1" style="2" customWidth="1"/>
    <col min="1979" max="1981" width="3.33203125" style="2" customWidth="1"/>
    <col min="1982" max="1982" width="1.88671875" style="2" customWidth="1"/>
    <col min="1983" max="1983" width="17.88671875" style="2" customWidth="1"/>
    <col min="1984" max="1984" width="1.88671875" style="2" customWidth="1"/>
    <col min="1985" max="1987" width="3.33203125" style="2" customWidth="1"/>
    <col min="1988" max="1988" width="2.88671875" style="2" customWidth="1"/>
    <col min="1989" max="1989" width="1.88671875" style="2" customWidth="1"/>
    <col min="1990" max="1990" width="19.6640625" style="2" customWidth="1"/>
    <col min="1991" max="1991" width="1.88671875" style="2" customWidth="1"/>
    <col min="1992" max="1994" width="3" style="2" customWidth="1"/>
    <col min="1995" max="1995" width="4.44140625" style="2" customWidth="1"/>
    <col min="1996" max="1997" width="3" style="2" customWidth="1"/>
    <col min="1998" max="2003" width="3.33203125" style="2" customWidth="1"/>
    <col min="2004" max="2005" width="9.109375" style="2" customWidth="1"/>
    <col min="2006" max="2009" width="3.33203125" style="2" customWidth="1"/>
    <col min="2010" max="2010" width="4.109375" style="2" customWidth="1"/>
    <col min="2011" max="2011" width="1.6640625" style="2" customWidth="1"/>
    <col min="2012" max="2016" width="3.33203125" style="2" customWidth="1"/>
    <col min="2017" max="2017" width="1.6640625" style="2" customWidth="1"/>
    <col min="2018" max="2022" width="3.33203125" style="2" customWidth="1"/>
    <col min="2023" max="2028" width="9.109375" style="2" customWidth="1"/>
    <col min="2029" max="2029" width="1.6640625" style="2" customWidth="1"/>
    <col min="2030" max="2034" width="3.33203125" style="2" customWidth="1"/>
    <col min="2035" max="2035" width="1.6640625" style="2" customWidth="1"/>
    <col min="2036" max="2036" width="16.5546875" style="2" bestFit="1" customWidth="1"/>
    <col min="2037" max="2038" width="10.33203125" style="2" customWidth="1"/>
    <col min="2039" max="2039" width="18" style="2" bestFit="1" customWidth="1"/>
    <col min="2040" max="2224" width="9.109375" style="2"/>
    <col min="2225" max="2232" width="9.109375" style="2" customWidth="1"/>
    <col min="2233" max="2233" width="10.109375" style="2" customWidth="1"/>
    <col min="2234" max="2234" width="1" style="2" customWidth="1"/>
    <col min="2235" max="2237" width="3.33203125" style="2" customWidth="1"/>
    <col min="2238" max="2238" width="1.88671875" style="2" customWidth="1"/>
    <col min="2239" max="2239" width="17.88671875" style="2" customWidth="1"/>
    <col min="2240" max="2240" width="1.88671875" style="2" customWidth="1"/>
    <col min="2241" max="2243" width="3.33203125" style="2" customWidth="1"/>
    <col min="2244" max="2244" width="2.88671875" style="2" customWidth="1"/>
    <col min="2245" max="2245" width="1.88671875" style="2" customWidth="1"/>
    <col min="2246" max="2246" width="19.6640625" style="2" customWidth="1"/>
    <col min="2247" max="2247" width="1.88671875" style="2" customWidth="1"/>
    <col min="2248" max="2250" width="3" style="2" customWidth="1"/>
    <col min="2251" max="2251" width="4.44140625" style="2" customWidth="1"/>
    <col min="2252" max="2253" width="3" style="2" customWidth="1"/>
    <col min="2254" max="2259" width="3.33203125" style="2" customWidth="1"/>
    <col min="2260" max="2261" width="9.109375" style="2" customWidth="1"/>
    <col min="2262" max="2265" width="3.33203125" style="2" customWidth="1"/>
    <col min="2266" max="2266" width="4.109375" style="2" customWidth="1"/>
    <col min="2267" max="2267" width="1.6640625" style="2" customWidth="1"/>
    <col min="2268" max="2272" width="3.33203125" style="2" customWidth="1"/>
    <col min="2273" max="2273" width="1.6640625" style="2" customWidth="1"/>
    <col min="2274" max="2278" width="3.33203125" style="2" customWidth="1"/>
    <col min="2279" max="2284" width="9.109375" style="2" customWidth="1"/>
    <col min="2285" max="2285" width="1.6640625" style="2" customWidth="1"/>
    <col min="2286" max="2290" width="3.33203125" style="2" customWidth="1"/>
    <col min="2291" max="2291" width="1.6640625" style="2" customWidth="1"/>
    <col min="2292" max="2292" width="16.5546875" style="2" bestFit="1" customWidth="1"/>
    <col min="2293" max="2294" width="10.33203125" style="2" customWidth="1"/>
    <col min="2295" max="2295" width="18" style="2" bestFit="1" customWidth="1"/>
    <col min="2296" max="2480" width="9.109375" style="2"/>
    <col min="2481" max="2488" width="9.109375" style="2" customWidth="1"/>
    <col min="2489" max="2489" width="10.109375" style="2" customWidth="1"/>
    <col min="2490" max="2490" width="1" style="2" customWidth="1"/>
    <col min="2491" max="2493" width="3.33203125" style="2" customWidth="1"/>
    <col min="2494" max="2494" width="1.88671875" style="2" customWidth="1"/>
    <col min="2495" max="2495" width="17.88671875" style="2" customWidth="1"/>
    <col min="2496" max="2496" width="1.88671875" style="2" customWidth="1"/>
    <col min="2497" max="2499" width="3.33203125" style="2" customWidth="1"/>
    <col min="2500" max="2500" width="2.88671875" style="2" customWidth="1"/>
    <col min="2501" max="2501" width="1.88671875" style="2" customWidth="1"/>
    <col min="2502" max="2502" width="19.6640625" style="2" customWidth="1"/>
    <col min="2503" max="2503" width="1.88671875" style="2" customWidth="1"/>
    <col min="2504" max="2506" width="3" style="2" customWidth="1"/>
    <col min="2507" max="2507" width="4.44140625" style="2" customWidth="1"/>
    <col min="2508" max="2509" width="3" style="2" customWidth="1"/>
    <col min="2510" max="2515" width="3.33203125" style="2" customWidth="1"/>
    <col min="2516" max="2517" width="9.109375" style="2" customWidth="1"/>
    <col min="2518" max="2521" width="3.33203125" style="2" customWidth="1"/>
    <col min="2522" max="2522" width="4.109375" style="2" customWidth="1"/>
    <col min="2523" max="2523" width="1.6640625" style="2" customWidth="1"/>
    <col min="2524" max="2528" width="3.33203125" style="2" customWidth="1"/>
    <col min="2529" max="2529" width="1.6640625" style="2" customWidth="1"/>
    <col min="2530" max="2534" width="3.33203125" style="2" customWidth="1"/>
    <col min="2535" max="2540" width="9.109375" style="2" customWidth="1"/>
    <col min="2541" max="2541" width="1.6640625" style="2" customWidth="1"/>
    <col min="2542" max="2546" width="3.33203125" style="2" customWidth="1"/>
    <col min="2547" max="2547" width="1.6640625" style="2" customWidth="1"/>
    <col min="2548" max="2548" width="16.5546875" style="2" bestFit="1" customWidth="1"/>
    <col min="2549" max="2550" width="10.33203125" style="2" customWidth="1"/>
    <col min="2551" max="2551" width="18" style="2" bestFit="1" customWidth="1"/>
    <col min="2552" max="2736" width="9.109375" style="2"/>
    <col min="2737" max="2744" width="9.109375" style="2" customWidth="1"/>
    <col min="2745" max="2745" width="10.109375" style="2" customWidth="1"/>
    <col min="2746" max="2746" width="1" style="2" customWidth="1"/>
    <col min="2747" max="2749" width="3.33203125" style="2" customWidth="1"/>
    <col min="2750" max="2750" width="1.88671875" style="2" customWidth="1"/>
    <col min="2751" max="2751" width="17.88671875" style="2" customWidth="1"/>
    <col min="2752" max="2752" width="1.88671875" style="2" customWidth="1"/>
    <col min="2753" max="2755" width="3.33203125" style="2" customWidth="1"/>
    <col min="2756" max="2756" width="2.88671875" style="2" customWidth="1"/>
    <col min="2757" max="2757" width="1.88671875" style="2" customWidth="1"/>
    <col min="2758" max="2758" width="19.6640625" style="2" customWidth="1"/>
    <col min="2759" max="2759" width="1.88671875" style="2" customWidth="1"/>
    <col min="2760" max="2762" width="3" style="2" customWidth="1"/>
    <col min="2763" max="2763" width="4.44140625" style="2" customWidth="1"/>
    <col min="2764" max="2765" width="3" style="2" customWidth="1"/>
    <col min="2766" max="2771" width="3.33203125" style="2" customWidth="1"/>
    <col min="2772" max="2773" width="9.109375" style="2" customWidth="1"/>
    <col min="2774" max="2777" width="3.33203125" style="2" customWidth="1"/>
    <col min="2778" max="2778" width="4.109375" style="2" customWidth="1"/>
    <col min="2779" max="2779" width="1.6640625" style="2" customWidth="1"/>
    <col min="2780" max="2784" width="3.33203125" style="2" customWidth="1"/>
    <col min="2785" max="2785" width="1.6640625" style="2" customWidth="1"/>
    <col min="2786" max="2790" width="3.33203125" style="2" customWidth="1"/>
    <col min="2791" max="2796" width="9.109375" style="2" customWidth="1"/>
    <col min="2797" max="2797" width="1.6640625" style="2" customWidth="1"/>
    <col min="2798" max="2802" width="3.33203125" style="2" customWidth="1"/>
    <col min="2803" max="2803" width="1.6640625" style="2" customWidth="1"/>
    <col min="2804" max="2804" width="16.5546875" style="2" bestFit="1" customWidth="1"/>
    <col min="2805" max="2806" width="10.33203125" style="2" customWidth="1"/>
    <col min="2807" max="2807" width="18" style="2" bestFit="1" customWidth="1"/>
    <col min="2808" max="2992" width="9.109375" style="2"/>
    <col min="2993" max="3000" width="9.109375" style="2" customWidth="1"/>
    <col min="3001" max="3001" width="10.109375" style="2" customWidth="1"/>
    <col min="3002" max="3002" width="1" style="2" customWidth="1"/>
    <col min="3003" max="3005" width="3.33203125" style="2" customWidth="1"/>
    <col min="3006" max="3006" width="1.88671875" style="2" customWidth="1"/>
    <col min="3007" max="3007" width="17.88671875" style="2" customWidth="1"/>
    <col min="3008" max="3008" width="1.88671875" style="2" customWidth="1"/>
    <col min="3009" max="3011" width="3.33203125" style="2" customWidth="1"/>
    <col min="3012" max="3012" width="2.88671875" style="2" customWidth="1"/>
    <col min="3013" max="3013" width="1.88671875" style="2" customWidth="1"/>
    <col min="3014" max="3014" width="19.6640625" style="2" customWidth="1"/>
    <col min="3015" max="3015" width="1.88671875" style="2" customWidth="1"/>
    <col min="3016" max="3018" width="3" style="2" customWidth="1"/>
    <col min="3019" max="3019" width="4.44140625" style="2" customWidth="1"/>
    <col min="3020" max="3021" width="3" style="2" customWidth="1"/>
    <col min="3022" max="3027" width="3.33203125" style="2" customWidth="1"/>
    <col min="3028" max="3029" width="9.109375" style="2" customWidth="1"/>
    <col min="3030" max="3033" width="3.33203125" style="2" customWidth="1"/>
    <col min="3034" max="3034" width="4.109375" style="2" customWidth="1"/>
    <col min="3035" max="3035" width="1.6640625" style="2" customWidth="1"/>
    <col min="3036" max="3040" width="3.33203125" style="2" customWidth="1"/>
    <col min="3041" max="3041" width="1.6640625" style="2" customWidth="1"/>
    <col min="3042" max="3046" width="3.33203125" style="2" customWidth="1"/>
    <col min="3047" max="3052" width="9.109375" style="2" customWidth="1"/>
    <col min="3053" max="3053" width="1.6640625" style="2" customWidth="1"/>
    <col min="3054" max="3058" width="3.33203125" style="2" customWidth="1"/>
    <col min="3059" max="3059" width="1.6640625" style="2" customWidth="1"/>
    <col min="3060" max="3060" width="16.5546875" style="2" bestFit="1" customWidth="1"/>
    <col min="3061" max="3062" width="10.33203125" style="2" customWidth="1"/>
    <col min="3063" max="3063" width="18" style="2" bestFit="1" customWidth="1"/>
    <col min="3064" max="3248" width="9.109375" style="2"/>
    <col min="3249" max="3256" width="9.109375" style="2" customWidth="1"/>
    <col min="3257" max="3257" width="10.109375" style="2" customWidth="1"/>
    <col min="3258" max="3258" width="1" style="2" customWidth="1"/>
    <col min="3259" max="3261" width="3.33203125" style="2" customWidth="1"/>
    <col min="3262" max="3262" width="1.88671875" style="2" customWidth="1"/>
    <col min="3263" max="3263" width="17.88671875" style="2" customWidth="1"/>
    <col min="3264" max="3264" width="1.88671875" style="2" customWidth="1"/>
    <col min="3265" max="3267" width="3.33203125" style="2" customWidth="1"/>
    <col min="3268" max="3268" width="2.88671875" style="2" customWidth="1"/>
    <col min="3269" max="3269" width="1.88671875" style="2" customWidth="1"/>
    <col min="3270" max="3270" width="19.6640625" style="2" customWidth="1"/>
    <col min="3271" max="3271" width="1.88671875" style="2" customWidth="1"/>
    <col min="3272" max="3274" width="3" style="2" customWidth="1"/>
    <col min="3275" max="3275" width="4.44140625" style="2" customWidth="1"/>
    <col min="3276" max="3277" width="3" style="2" customWidth="1"/>
    <col min="3278" max="3283" width="3.33203125" style="2" customWidth="1"/>
    <col min="3284" max="3285" width="9.109375" style="2" customWidth="1"/>
    <col min="3286" max="3289" width="3.33203125" style="2" customWidth="1"/>
    <col min="3290" max="3290" width="4.109375" style="2" customWidth="1"/>
    <col min="3291" max="3291" width="1.6640625" style="2" customWidth="1"/>
    <col min="3292" max="3296" width="3.33203125" style="2" customWidth="1"/>
    <col min="3297" max="3297" width="1.6640625" style="2" customWidth="1"/>
    <col min="3298" max="3302" width="3.33203125" style="2" customWidth="1"/>
    <col min="3303" max="3308" width="9.109375" style="2" customWidth="1"/>
    <col min="3309" max="3309" width="1.6640625" style="2" customWidth="1"/>
    <col min="3310" max="3314" width="3.33203125" style="2" customWidth="1"/>
    <col min="3315" max="3315" width="1.6640625" style="2" customWidth="1"/>
    <col min="3316" max="3316" width="16.5546875" style="2" bestFit="1" customWidth="1"/>
    <col min="3317" max="3318" width="10.33203125" style="2" customWidth="1"/>
    <col min="3319" max="3319" width="18" style="2" bestFit="1" customWidth="1"/>
    <col min="3320" max="3504" width="9.109375" style="2"/>
    <col min="3505" max="3512" width="9.109375" style="2" customWidth="1"/>
    <col min="3513" max="3513" width="10.109375" style="2" customWidth="1"/>
    <col min="3514" max="3514" width="1" style="2" customWidth="1"/>
    <col min="3515" max="3517" width="3.33203125" style="2" customWidth="1"/>
    <col min="3518" max="3518" width="1.88671875" style="2" customWidth="1"/>
    <col min="3519" max="3519" width="17.88671875" style="2" customWidth="1"/>
    <col min="3520" max="3520" width="1.88671875" style="2" customWidth="1"/>
    <col min="3521" max="3523" width="3.33203125" style="2" customWidth="1"/>
    <col min="3524" max="3524" width="2.88671875" style="2" customWidth="1"/>
    <col min="3525" max="3525" width="1.88671875" style="2" customWidth="1"/>
    <col min="3526" max="3526" width="19.6640625" style="2" customWidth="1"/>
    <col min="3527" max="3527" width="1.88671875" style="2" customWidth="1"/>
    <col min="3528" max="3530" width="3" style="2" customWidth="1"/>
    <col min="3531" max="3531" width="4.44140625" style="2" customWidth="1"/>
    <col min="3532" max="3533" width="3" style="2" customWidth="1"/>
    <col min="3534" max="3539" width="3.33203125" style="2" customWidth="1"/>
    <col min="3540" max="3541" width="9.109375" style="2" customWidth="1"/>
    <col min="3542" max="3545" width="3.33203125" style="2" customWidth="1"/>
    <col min="3546" max="3546" width="4.109375" style="2" customWidth="1"/>
    <col min="3547" max="3547" width="1.6640625" style="2" customWidth="1"/>
    <col min="3548" max="3552" width="3.33203125" style="2" customWidth="1"/>
    <col min="3553" max="3553" width="1.6640625" style="2" customWidth="1"/>
    <col min="3554" max="3558" width="3.33203125" style="2" customWidth="1"/>
    <col min="3559" max="3564" width="9.109375" style="2" customWidth="1"/>
    <col min="3565" max="3565" width="1.6640625" style="2" customWidth="1"/>
    <col min="3566" max="3570" width="3.33203125" style="2" customWidth="1"/>
    <col min="3571" max="3571" width="1.6640625" style="2" customWidth="1"/>
    <col min="3572" max="3572" width="16.5546875" style="2" bestFit="1" customWidth="1"/>
    <col min="3573" max="3574" width="10.33203125" style="2" customWidth="1"/>
    <col min="3575" max="3575" width="18" style="2" bestFit="1" customWidth="1"/>
    <col min="3576" max="3760" width="9.109375" style="2"/>
    <col min="3761" max="3768" width="9.109375" style="2" customWidth="1"/>
    <col min="3769" max="3769" width="10.109375" style="2" customWidth="1"/>
    <col min="3770" max="3770" width="1" style="2" customWidth="1"/>
    <col min="3771" max="3773" width="3.33203125" style="2" customWidth="1"/>
    <col min="3774" max="3774" width="1.88671875" style="2" customWidth="1"/>
    <col min="3775" max="3775" width="17.88671875" style="2" customWidth="1"/>
    <col min="3776" max="3776" width="1.88671875" style="2" customWidth="1"/>
    <col min="3777" max="3779" width="3.33203125" style="2" customWidth="1"/>
    <col min="3780" max="3780" width="2.88671875" style="2" customWidth="1"/>
    <col min="3781" max="3781" width="1.88671875" style="2" customWidth="1"/>
    <col min="3782" max="3782" width="19.6640625" style="2" customWidth="1"/>
    <col min="3783" max="3783" width="1.88671875" style="2" customWidth="1"/>
    <col min="3784" max="3786" width="3" style="2" customWidth="1"/>
    <col min="3787" max="3787" width="4.44140625" style="2" customWidth="1"/>
    <col min="3788" max="3789" width="3" style="2" customWidth="1"/>
    <col min="3790" max="3795" width="3.33203125" style="2" customWidth="1"/>
    <col min="3796" max="3797" width="9.109375" style="2" customWidth="1"/>
    <col min="3798" max="3801" width="3.33203125" style="2" customWidth="1"/>
    <col min="3802" max="3802" width="4.109375" style="2" customWidth="1"/>
    <col min="3803" max="3803" width="1.6640625" style="2" customWidth="1"/>
    <col min="3804" max="3808" width="3.33203125" style="2" customWidth="1"/>
    <col min="3809" max="3809" width="1.6640625" style="2" customWidth="1"/>
    <col min="3810" max="3814" width="3.33203125" style="2" customWidth="1"/>
    <col min="3815" max="3820" width="9.109375" style="2" customWidth="1"/>
    <col min="3821" max="3821" width="1.6640625" style="2" customWidth="1"/>
    <col min="3822" max="3826" width="3.33203125" style="2" customWidth="1"/>
    <col min="3827" max="3827" width="1.6640625" style="2" customWidth="1"/>
    <col min="3828" max="3828" width="16.5546875" style="2" bestFit="1" customWidth="1"/>
    <col min="3829" max="3830" width="10.33203125" style="2" customWidth="1"/>
    <col min="3831" max="3831" width="18" style="2" bestFit="1" customWidth="1"/>
    <col min="3832" max="4016" width="9.109375" style="2"/>
    <col min="4017" max="4024" width="9.109375" style="2" customWidth="1"/>
    <col min="4025" max="4025" width="10.109375" style="2" customWidth="1"/>
    <col min="4026" max="4026" width="1" style="2" customWidth="1"/>
    <col min="4027" max="4029" width="3.33203125" style="2" customWidth="1"/>
    <col min="4030" max="4030" width="1.88671875" style="2" customWidth="1"/>
    <col min="4031" max="4031" width="17.88671875" style="2" customWidth="1"/>
    <col min="4032" max="4032" width="1.88671875" style="2" customWidth="1"/>
    <col min="4033" max="4035" width="3.33203125" style="2" customWidth="1"/>
    <col min="4036" max="4036" width="2.88671875" style="2" customWidth="1"/>
    <col min="4037" max="4037" width="1.88671875" style="2" customWidth="1"/>
    <col min="4038" max="4038" width="19.6640625" style="2" customWidth="1"/>
    <col min="4039" max="4039" width="1.88671875" style="2" customWidth="1"/>
    <col min="4040" max="4042" width="3" style="2" customWidth="1"/>
    <col min="4043" max="4043" width="4.44140625" style="2" customWidth="1"/>
    <col min="4044" max="4045" width="3" style="2" customWidth="1"/>
    <col min="4046" max="4051" width="3.33203125" style="2" customWidth="1"/>
    <col min="4052" max="4053" width="9.109375" style="2" customWidth="1"/>
    <col min="4054" max="4057" width="3.33203125" style="2" customWidth="1"/>
    <col min="4058" max="4058" width="4.109375" style="2" customWidth="1"/>
    <col min="4059" max="4059" width="1.6640625" style="2" customWidth="1"/>
    <col min="4060" max="4064" width="3.33203125" style="2" customWidth="1"/>
    <col min="4065" max="4065" width="1.6640625" style="2" customWidth="1"/>
    <col min="4066" max="4070" width="3.33203125" style="2" customWidth="1"/>
    <col min="4071" max="4076" width="9.109375" style="2" customWidth="1"/>
    <col min="4077" max="4077" width="1.6640625" style="2" customWidth="1"/>
    <col min="4078" max="4082" width="3.33203125" style="2" customWidth="1"/>
    <col min="4083" max="4083" width="1.6640625" style="2" customWidth="1"/>
    <col min="4084" max="4084" width="16.5546875" style="2" bestFit="1" customWidth="1"/>
    <col min="4085" max="4086" width="10.33203125" style="2" customWidth="1"/>
    <col min="4087" max="4087" width="18" style="2" bestFit="1" customWidth="1"/>
    <col min="4088" max="4272" width="9.109375" style="2"/>
    <col min="4273" max="4280" width="9.109375" style="2" customWidth="1"/>
    <col min="4281" max="4281" width="10.109375" style="2" customWidth="1"/>
    <col min="4282" max="4282" width="1" style="2" customWidth="1"/>
    <col min="4283" max="4285" width="3.33203125" style="2" customWidth="1"/>
    <col min="4286" max="4286" width="1.88671875" style="2" customWidth="1"/>
    <col min="4287" max="4287" width="17.88671875" style="2" customWidth="1"/>
    <col min="4288" max="4288" width="1.88671875" style="2" customWidth="1"/>
    <col min="4289" max="4291" width="3.33203125" style="2" customWidth="1"/>
    <col min="4292" max="4292" width="2.88671875" style="2" customWidth="1"/>
    <col min="4293" max="4293" width="1.88671875" style="2" customWidth="1"/>
    <col min="4294" max="4294" width="19.6640625" style="2" customWidth="1"/>
    <col min="4295" max="4295" width="1.88671875" style="2" customWidth="1"/>
    <col min="4296" max="4298" width="3" style="2" customWidth="1"/>
    <col min="4299" max="4299" width="4.44140625" style="2" customWidth="1"/>
    <col min="4300" max="4301" width="3" style="2" customWidth="1"/>
    <col min="4302" max="4307" width="3.33203125" style="2" customWidth="1"/>
    <col min="4308" max="4309" width="9.109375" style="2" customWidth="1"/>
    <col min="4310" max="4313" width="3.33203125" style="2" customWidth="1"/>
    <col min="4314" max="4314" width="4.109375" style="2" customWidth="1"/>
    <col min="4315" max="4315" width="1.6640625" style="2" customWidth="1"/>
    <col min="4316" max="4320" width="3.33203125" style="2" customWidth="1"/>
    <col min="4321" max="4321" width="1.6640625" style="2" customWidth="1"/>
    <col min="4322" max="4326" width="3.33203125" style="2" customWidth="1"/>
    <col min="4327" max="4332" width="9.109375" style="2" customWidth="1"/>
    <col min="4333" max="4333" width="1.6640625" style="2" customWidth="1"/>
    <col min="4334" max="4338" width="3.33203125" style="2" customWidth="1"/>
    <col min="4339" max="4339" width="1.6640625" style="2" customWidth="1"/>
    <col min="4340" max="4340" width="16.5546875" style="2" bestFit="1" customWidth="1"/>
    <col min="4341" max="4342" width="10.33203125" style="2" customWidth="1"/>
    <col min="4343" max="4343" width="18" style="2" bestFit="1" customWidth="1"/>
    <col min="4344" max="4528" width="9.109375" style="2"/>
    <col min="4529" max="4536" width="9.109375" style="2" customWidth="1"/>
    <col min="4537" max="4537" width="10.109375" style="2" customWidth="1"/>
    <col min="4538" max="4538" width="1" style="2" customWidth="1"/>
    <col min="4539" max="4541" width="3.33203125" style="2" customWidth="1"/>
    <col min="4542" max="4542" width="1.88671875" style="2" customWidth="1"/>
    <col min="4543" max="4543" width="17.88671875" style="2" customWidth="1"/>
    <col min="4544" max="4544" width="1.88671875" style="2" customWidth="1"/>
    <col min="4545" max="4547" width="3.33203125" style="2" customWidth="1"/>
    <col min="4548" max="4548" width="2.88671875" style="2" customWidth="1"/>
    <col min="4549" max="4549" width="1.88671875" style="2" customWidth="1"/>
    <col min="4550" max="4550" width="19.6640625" style="2" customWidth="1"/>
    <col min="4551" max="4551" width="1.88671875" style="2" customWidth="1"/>
    <col min="4552" max="4554" width="3" style="2" customWidth="1"/>
    <col min="4555" max="4555" width="4.44140625" style="2" customWidth="1"/>
    <col min="4556" max="4557" width="3" style="2" customWidth="1"/>
    <col min="4558" max="4563" width="3.33203125" style="2" customWidth="1"/>
    <col min="4564" max="4565" width="9.109375" style="2" customWidth="1"/>
    <col min="4566" max="4569" width="3.33203125" style="2" customWidth="1"/>
    <col min="4570" max="4570" width="4.109375" style="2" customWidth="1"/>
    <col min="4571" max="4571" width="1.6640625" style="2" customWidth="1"/>
    <col min="4572" max="4576" width="3.33203125" style="2" customWidth="1"/>
    <col min="4577" max="4577" width="1.6640625" style="2" customWidth="1"/>
    <col min="4578" max="4582" width="3.33203125" style="2" customWidth="1"/>
    <col min="4583" max="4588" width="9.109375" style="2" customWidth="1"/>
    <col min="4589" max="4589" width="1.6640625" style="2" customWidth="1"/>
    <col min="4590" max="4594" width="3.33203125" style="2" customWidth="1"/>
    <col min="4595" max="4595" width="1.6640625" style="2" customWidth="1"/>
    <col min="4596" max="4596" width="16.5546875" style="2" bestFit="1" customWidth="1"/>
    <col min="4597" max="4598" width="10.33203125" style="2" customWidth="1"/>
    <col min="4599" max="4599" width="18" style="2" bestFit="1" customWidth="1"/>
    <col min="4600" max="4784" width="9.109375" style="2"/>
    <col min="4785" max="4792" width="9.109375" style="2" customWidth="1"/>
    <col min="4793" max="4793" width="10.109375" style="2" customWidth="1"/>
    <col min="4794" max="4794" width="1" style="2" customWidth="1"/>
    <col min="4795" max="4797" width="3.33203125" style="2" customWidth="1"/>
    <col min="4798" max="4798" width="1.88671875" style="2" customWidth="1"/>
    <col min="4799" max="4799" width="17.88671875" style="2" customWidth="1"/>
    <col min="4800" max="4800" width="1.88671875" style="2" customWidth="1"/>
    <col min="4801" max="4803" width="3.33203125" style="2" customWidth="1"/>
    <col min="4804" max="4804" width="2.88671875" style="2" customWidth="1"/>
    <col min="4805" max="4805" width="1.88671875" style="2" customWidth="1"/>
    <col min="4806" max="4806" width="19.6640625" style="2" customWidth="1"/>
    <col min="4807" max="4807" width="1.88671875" style="2" customWidth="1"/>
    <col min="4808" max="4810" width="3" style="2" customWidth="1"/>
    <col min="4811" max="4811" width="4.44140625" style="2" customWidth="1"/>
    <col min="4812" max="4813" width="3" style="2" customWidth="1"/>
    <col min="4814" max="4819" width="3.33203125" style="2" customWidth="1"/>
    <col min="4820" max="4821" width="9.109375" style="2" customWidth="1"/>
    <col min="4822" max="4825" width="3.33203125" style="2" customWidth="1"/>
    <col min="4826" max="4826" width="4.109375" style="2" customWidth="1"/>
    <col min="4827" max="4827" width="1.6640625" style="2" customWidth="1"/>
    <col min="4828" max="4832" width="3.33203125" style="2" customWidth="1"/>
    <col min="4833" max="4833" width="1.6640625" style="2" customWidth="1"/>
    <col min="4834" max="4838" width="3.33203125" style="2" customWidth="1"/>
    <col min="4839" max="4844" width="9.109375" style="2" customWidth="1"/>
    <col min="4845" max="4845" width="1.6640625" style="2" customWidth="1"/>
    <col min="4846" max="4850" width="3.33203125" style="2" customWidth="1"/>
    <col min="4851" max="4851" width="1.6640625" style="2" customWidth="1"/>
    <col min="4852" max="4852" width="16.5546875" style="2" bestFit="1" customWidth="1"/>
    <col min="4853" max="4854" width="10.33203125" style="2" customWidth="1"/>
    <col min="4855" max="4855" width="18" style="2" bestFit="1" customWidth="1"/>
    <col min="4856" max="5040" width="9.109375" style="2"/>
    <col min="5041" max="5048" width="9.109375" style="2" customWidth="1"/>
    <col min="5049" max="5049" width="10.109375" style="2" customWidth="1"/>
    <col min="5050" max="5050" width="1" style="2" customWidth="1"/>
    <col min="5051" max="5053" width="3.33203125" style="2" customWidth="1"/>
    <col min="5054" max="5054" width="1.88671875" style="2" customWidth="1"/>
    <col min="5055" max="5055" width="17.88671875" style="2" customWidth="1"/>
    <col min="5056" max="5056" width="1.88671875" style="2" customWidth="1"/>
    <col min="5057" max="5059" width="3.33203125" style="2" customWidth="1"/>
    <col min="5060" max="5060" width="2.88671875" style="2" customWidth="1"/>
    <col min="5061" max="5061" width="1.88671875" style="2" customWidth="1"/>
    <col min="5062" max="5062" width="19.6640625" style="2" customWidth="1"/>
    <col min="5063" max="5063" width="1.88671875" style="2" customWidth="1"/>
    <col min="5064" max="5066" width="3" style="2" customWidth="1"/>
    <col min="5067" max="5067" width="4.44140625" style="2" customWidth="1"/>
    <col min="5068" max="5069" width="3" style="2" customWidth="1"/>
    <col min="5070" max="5075" width="3.33203125" style="2" customWidth="1"/>
    <col min="5076" max="5077" width="9.109375" style="2" customWidth="1"/>
    <col min="5078" max="5081" width="3.33203125" style="2" customWidth="1"/>
    <col min="5082" max="5082" width="4.109375" style="2" customWidth="1"/>
    <col min="5083" max="5083" width="1.6640625" style="2" customWidth="1"/>
    <col min="5084" max="5088" width="3.33203125" style="2" customWidth="1"/>
    <col min="5089" max="5089" width="1.6640625" style="2" customWidth="1"/>
    <col min="5090" max="5094" width="3.33203125" style="2" customWidth="1"/>
    <col min="5095" max="5100" width="9.109375" style="2" customWidth="1"/>
    <col min="5101" max="5101" width="1.6640625" style="2" customWidth="1"/>
    <col min="5102" max="5106" width="3.33203125" style="2" customWidth="1"/>
    <col min="5107" max="5107" width="1.6640625" style="2" customWidth="1"/>
    <col min="5108" max="5108" width="16.5546875" style="2" bestFit="1" customWidth="1"/>
    <col min="5109" max="5110" width="10.33203125" style="2" customWidth="1"/>
    <col min="5111" max="5111" width="18" style="2" bestFit="1" customWidth="1"/>
    <col min="5112" max="5296" width="9.109375" style="2"/>
    <col min="5297" max="5304" width="9.109375" style="2" customWidth="1"/>
    <col min="5305" max="5305" width="10.109375" style="2" customWidth="1"/>
    <col min="5306" max="5306" width="1" style="2" customWidth="1"/>
    <col min="5307" max="5309" width="3.33203125" style="2" customWidth="1"/>
    <col min="5310" max="5310" width="1.88671875" style="2" customWidth="1"/>
    <col min="5311" max="5311" width="17.88671875" style="2" customWidth="1"/>
    <col min="5312" max="5312" width="1.88671875" style="2" customWidth="1"/>
    <col min="5313" max="5315" width="3.33203125" style="2" customWidth="1"/>
    <col min="5316" max="5316" width="2.88671875" style="2" customWidth="1"/>
    <col min="5317" max="5317" width="1.88671875" style="2" customWidth="1"/>
    <col min="5318" max="5318" width="19.6640625" style="2" customWidth="1"/>
    <col min="5319" max="5319" width="1.88671875" style="2" customWidth="1"/>
    <col min="5320" max="5322" width="3" style="2" customWidth="1"/>
    <col min="5323" max="5323" width="4.44140625" style="2" customWidth="1"/>
    <col min="5324" max="5325" width="3" style="2" customWidth="1"/>
    <col min="5326" max="5331" width="3.33203125" style="2" customWidth="1"/>
    <col min="5332" max="5333" width="9.109375" style="2" customWidth="1"/>
    <col min="5334" max="5337" width="3.33203125" style="2" customWidth="1"/>
    <col min="5338" max="5338" width="4.109375" style="2" customWidth="1"/>
    <col min="5339" max="5339" width="1.6640625" style="2" customWidth="1"/>
    <col min="5340" max="5344" width="3.33203125" style="2" customWidth="1"/>
    <col min="5345" max="5345" width="1.6640625" style="2" customWidth="1"/>
    <col min="5346" max="5350" width="3.33203125" style="2" customWidth="1"/>
    <col min="5351" max="5356" width="9.109375" style="2" customWidth="1"/>
    <col min="5357" max="5357" width="1.6640625" style="2" customWidth="1"/>
    <col min="5358" max="5362" width="3.33203125" style="2" customWidth="1"/>
    <col min="5363" max="5363" width="1.6640625" style="2" customWidth="1"/>
    <col min="5364" max="5364" width="16.5546875" style="2" bestFit="1" customWidth="1"/>
    <col min="5365" max="5366" width="10.33203125" style="2" customWidth="1"/>
    <col min="5367" max="5367" width="18" style="2" bestFit="1" customWidth="1"/>
    <col min="5368" max="5552" width="9.109375" style="2"/>
    <col min="5553" max="5560" width="9.109375" style="2" customWidth="1"/>
    <col min="5561" max="5561" width="10.109375" style="2" customWidth="1"/>
    <col min="5562" max="5562" width="1" style="2" customWidth="1"/>
    <col min="5563" max="5565" width="3.33203125" style="2" customWidth="1"/>
    <col min="5566" max="5566" width="1.88671875" style="2" customWidth="1"/>
    <col min="5567" max="5567" width="17.88671875" style="2" customWidth="1"/>
    <col min="5568" max="5568" width="1.88671875" style="2" customWidth="1"/>
    <col min="5569" max="5571" width="3.33203125" style="2" customWidth="1"/>
    <col min="5572" max="5572" width="2.88671875" style="2" customWidth="1"/>
    <col min="5573" max="5573" width="1.88671875" style="2" customWidth="1"/>
    <col min="5574" max="5574" width="19.6640625" style="2" customWidth="1"/>
    <col min="5575" max="5575" width="1.88671875" style="2" customWidth="1"/>
    <col min="5576" max="5578" width="3" style="2" customWidth="1"/>
    <col min="5579" max="5579" width="4.44140625" style="2" customWidth="1"/>
    <col min="5580" max="5581" width="3" style="2" customWidth="1"/>
    <col min="5582" max="5587" width="3.33203125" style="2" customWidth="1"/>
    <col min="5588" max="5589" width="9.109375" style="2" customWidth="1"/>
    <col min="5590" max="5593" width="3.33203125" style="2" customWidth="1"/>
    <col min="5594" max="5594" width="4.109375" style="2" customWidth="1"/>
    <col min="5595" max="5595" width="1.6640625" style="2" customWidth="1"/>
    <col min="5596" max="5600" width="3.33203125" style="2" customWidth="1"/>
    <col min="5601" max="5601" width="1.6640625" style="2" customWidth="1"/>
    <col min="5602" max="5606" width="3.33203125" style="2" customWidth="1"/>
    <col min="5607" max="5612" width="9.109375" style="2" customWidth="1"/>
    <col min="5613" max="5613" width="1.6640625" style="2" customWidth="1"/>
    <col min="5614" max="5618" width="3.33203125" style="2" customWidth="1"/>
    <col min="5619" max="5619" width="1.6640625" style="2" customWidth="1"/>
    <col min="5620" max="5620" width="16.5546875" style="2" bestFit="1" customWidth="1"/>
    <col min="5621" max="5622" width="10.33203125" style="2" customWidth="1"/>
    <col min="5623" max="5623" width="18" style="2" bestFit="1" customWidth="1"/>
    <col min="5624" max="5808" width="9.109375" style="2"/>
    <col min="5809" max="5816" width="9.109375" style="2" customWidth="1"/>
    <col min="5817" max="5817" width="10.109375" style="2" customWidth="1"/>
    <col min="5818" max="5818" width="1" style="2" customWidth="1"/>
    <col min="5819" max="5821" width="3.33203125" style="2" customWidth="1"/>
    <col min="5822" max="5822" width="1.88671875" style="2" customWidth="1"/>
    <col min="5823" max="5823" width="17.88671875" style="2" customWidth="1"/>
    <col min="5824" max="5824" width="1.88671875" style="2" customWidth="1"/>
    <col min="5825" max="5827" width="3.33203125" style="2" customWidth="1"/>
    <col min="5828" max="5828" width="2.88671875" style="2" customWidth="1"/>
    <col min="5829" max="5829" width="1.88671875" style="2" customWidth="1"/>
    <col min="5830" max="5830" width="19.6640625" style="2" customWidth="1"/>
    <col min="5831" max="5831" width="1.88671875" style="2" customWidth="1"/>
    <col min="5832" max="5834" width="3" style="2" customWidth="1"/>
    <col min="5835" max="5835" width="4.44140625" style="2" customWidth="1"/>
    <col min="5836" max="5837" width="3" style="2" customWidth="1"/>
    <col min="5838" max="5843" width="3.33203125" style="2" customWidth="1"/>
    <col min="5844" max="5845" width="9.109375" style="2" customWidth="1"/>
    <col min="5846" max="5849" width="3.33203125" style="2" customWidth="1"/>
    <col min="5850" max="5850" width="4.109375" style="2" customWidth="1"/>
    <col min="5851" max="5851" width="1.6640625" style="2" customWidth="1"/>
    <col min="5852" max="5856" width="3.33203125" style="2" customWidth="1"/>
    <col min="5857" max="5857" width="1.6640625" style="2" customWidth="1"/>
    <col min="5858" max="5862" width="3.33203125" style="2" customWidth="1"/>
    <col min="5863" max="5868" width="9.109375" style="2" customWidth="1"/>
    <col min="5869" max="5869" width="1.6640625" style="2" customWidth="1"/>
    <col min="5870" max="5874" width="3.33203125" style="2" customWidth="1"/>
    <col min="5875" max="5875" width="1.6640625" style="2" customWidth="1"/>
    <col min="5876" max="5876" width="16.5546875" style="2" bestFit="1" customWidth="1"/>
    <col min="5877" max="5878" width="10.33203125" style="2" customWidth="1"/>
    <col min="5879" max="5879" width="18" style="2" bestFit="1" customWidth="1"/>
    <col min="5880" max="6064" width="9.109375" style="2"/>
    <col min="6065" max="6072" width="9.109375" style="2" customWidth="1"/>
    <col min="6073" max="6073" width="10.109375" style="2" customWidth="1"/>
    <col min="6074" max="6074" width="1" style="2" customWidth="1"/>
    <col min="6075" max="6077" width="3.33203125" style="2" customWidth="1"/>
    <col min="6078" max="6078" width="1.88671875" style="2" customWidth="1"/>
    <col min="6079" max="6079" width="17.88671875" style="2" customWidth="1"/>
    <col min="6080" max="6080" width="1.88671875" style="2" customWidth="1"/>
    <col min="6081" max="6083" width="3.33203125" style="2" customWidth="1"/>
    <col min="6084" max="6084" width="2.88671875" style="2" customWidth="1"/>
    <col min="6085" max="6085" width="1.88671875" style="2" customWidth="1"/>
    <col min="6086" max="6086" width="19.6640625" style="2" customWidth="1"/>
    <col min="6087" max="6087" width="1.88671875" style="2" customWidth="1"/>
    <col min="6088" max="6090" width="3" style="2" customWidth="1"/>
    <col min="6091" max="6091" width="4.44140625" style="2" customWidth="1"/>
    <col min="6092" max="6093" width="3" style="2" customWidth="1"/>
    <col min="6094" max="6099" width="3.33203125" style="2" customWidth="1"/>
    <col min="6100" max="6101" width="9.109375" style="2" customWidth="1"/>
    <col min="6102" max="6105" width="3.33203125" style="2" customWidth="1"/>
    <col min="6106" max="6106" width="4.109375" style="2" customWidth="1"/>
    <col min="6107" max="6107" width="1.6640625" style="2" customWidth="1"/>
    <col min="6108" max="6112" width="3.33203125" style="2" customWidth="1"/>
    <col min="6113" max="6113" width="1.6640625" style="2" customWidth="1"/>
    <col min="6114" max="6118" width="3.33203125" style="2" customWidth="1"/>
    <col min="6119" max="6124" width="9.109375" style="2" customWidth="1"/>
    <col min="6125" max="6125" width="1.6640625" style="2" customWidth="1"/>
    <col min="6126" max="6130" width="3.33203125" style="2" customWidth="1"/>
    <col min="6131" max="6131" width="1.6640625" style="2" customWidth="1"/>
    <col min="6132" max="6132" width="16.5546875" style="2" bestFit="1" customWidth="1"/>
    <col min="6133" max="6134" width="10.33203125" style="2" customWidth="1"/>
    <col min="6135" max="6135" width="18" style="2" bestFit="1" customWidth="1"/>
    <col min="6136" max="6320" width="9.109375" style="2"/>
    <col min="6321" max="6328" width="9.109375" style="2" customWidth="1"/>
    <col min="6329" max="6329" width="10.109375" style="2" customWidth="1"/>
    <col min="6330" max="6330" width="1" style="2" customWidth="1"/>
    <col min="6331" max="6333" width="3.33203125" style="2" customWidth="1"/>
    <col min="6334" max="6334" width="1.88671875" style="2" customWidth="1"/>
    <col min="6335" max="6335" width="17.88671875" style="2" customWidth="1"/>
    <col min="6336" max="6336" width="1.88671875" style="2" customWidth="1"/>
    <col min="6337" max="6339" width="3.33203125" style="2" customWidth="1"/>
    <col min="6340" max="6340" width="2.88671875" style="2" customWidth="1"/>
    <col min="6341" max="6341" width="1.88671875" style="2" customWidth="1"/>
    <col min="6342" max="6342" width="19.6640625" style="2" customWidth="1"/>
    <col min="6343" max="6343" width="1.88671875" style="2" customWidth="1"/>
    <col min="6344" max="6346" width="3" style="2" customWidth="1"/>
    <col min="6347" max="6347" width="4.44140625" style="2" customWidth="1"/>
    <col min="6348" max="6349" width="3" style="2" customWidth="1"/>
    <col min="6350" max="6355" width="3.33203125" style="2" customWidth="1"/>
    <col min="6356" max="6357" width="9.109375" style="2" customWidth="1"/>
    <col min="6358" max="6361" width="3.33203125" style="2" customWidth="1"/>
    <col min="6362" max="6362" width="4.109375" style="2" customWidth="1"/>
    <col min="6363" max="6363" width="1.6640625" style="2" customWidth="1"/>
    <col min="6364" max="6368" width="3.33203125" style="2" customWidth="1"/>
    <col min="6369" max="6369" width="1.6640625" style="2" customWidth="1"/>
    <col min="6370" max="6374" width="3.33203125" style="2" customWidth="1"/>
    <col min="6375" max="6380" width="9.109375" style="2" customWidth="1"/>
    <col min="6381" max="6381" width="1.6640625" style="2" customWidth="1"/>
    <col min="6382" max="6386" width="3.33203125" style="2" customWidth="1"/>
    <col min="6387" max="6387" width="1.6640625" style="2" customWidth="1"/>
    <col min="6388" max="6388" width="16.5546875" style="2" bestFit="1" customWidth="1"/>
    <col min="6389" max="6390" width="10.33203125" style="2" customWidth="1"/>
    <col min="6391" max="6391" width="18" style="2" bestFit="1" customWidth="1"/>
    <col min="6392" max="6576" width="9.109375" style="2"/>
    <col min="6577" max="6584" width="9.109375" style="2" customWidth="1"/>
    <col min="6585" max="6585" width="10.109375" style="2" customWidth="1"/>
    <col min="6586" max="6586" width="1" style="2" customWidth="1"/>
    <col min="6587" max="6589" width="3.33203125" style="2" customWidth="1"/>
    <col min="6590" max="6590" width="1.88671875" style="2" customWidth="1"/>
    <col min="6591" max="6591" width="17.88671875" style="2" customWidth="1"/>
    <col min="6592" max="6592" width="1.88671875" style="2" customWidth="1"/>
    <col min="6593" max="6595" width="3.33203125" style="2" customWidth="1"/>
    <col min="6596" max="6596" width="2.88671875" style="2" customWidth="1"/>
    <col min="6597" max="6597" width="1.88671875" style="2" customWidth="1"/>
    <col min="6598" max="6598" width="19.6640625" style="2" customWidth="1"/>
    <col min="6599" max="6599" width="1.88671875" style="2" customWidth="1"/>
    <col min="6600" max="6602" width="3" style="2" customWidth="1"/>
    <col min="6603" max="6603" width="4.44140625" style="2" customWidth="1"/>
    <col min="6604" max="6605" width="3" style="2" customWidth="1"/>
    <col min="6606" max="6611" width="3.33203125" style="2" customWidth="1"/>
    <col min="6612" max="6613" width="9.109375" style="2" customWidth="1"/>
    <col min="6614" max="6617" width="3.33203125" style="2" customWidth="1"/>
    <col min="6618" max="6618" width="4.109375" style="2" customWidth="1"/>
    <col min="6619" max="6619" width="1.6640625" style="2" customWidth="1"/>
    <col min="6620" max="6624" width="3.33203125" style="2" customWidth="1"/>
    <col min="6625" max="6625" width="1.6640625" style="2" customWidth="1"/>
    <col min="6626" max="6630" width="3.33203125" style="2" customWidth="1"/>
    <col min="6631" max="6636" width="9.109375" style="2" customWidth="1"/>
    <col min="6637" max="6637" width="1.6640625" style="2" customWidth="1"/>
    <col min="6638" max="6642" width="3.33203125" style="2" customWidth="1"/>
    <col min="6643" max="6643" width="1.6640625" style="2" customWidth="1"/>
    <col min="6644" max="6644" width="16.5546875" style="2" bestFit="1" customWidth="1"/>
    <col min="6645" max="6646" width="10.33203125" style="2" customWidth="1"/>
    <col min="6647" max="6647" width="18" style="2" bestFit="1" customWidth="1"/>
    <col min="6648" max="6832" width="9.109375" style="2"/>
    <col min="6833" max="6840" width="9.109375" style="2" customWidth="1"/>
    <col min="6841" max="6841" width="10.109375" style="2" customWidth="1"/>
    <col min="6842" max="6842" width="1" style="2" customWidth="1"/>
    <col min="6843" max="6845" width="3.33203125" style="2" customWidth="1"/>
    <col min="6846" max="6846" width="1.88671875" style="2" customWidth="1"/>
    <col min="6847" max="6847" width="17.88671875" style="2" customWidth="1"/>
    <col min="6848" max="6848" width="1.88671875" style="2" customWidth="1"/>
    <col min="6849" max="6851" width="3.33203125" style="2" customWidth="1"/>
    <col min="6852" max="6852" width="2.88671875" style="2" customWidth="1"/>
    <col min="6853" max="6853" width="1.88671875" style="2" customWidth="1"/>
    <col min="6854" max="6854" width="19.6640625" style="2" customWidth="1"/>
    <col min="6855" max="6855" width="1.88671875" style="2" customWidth="1"/>
    <col min="6856" max="6858" width="3" style="2" customWidth="1"/>
    <col min="6859" max="6859" width="4.44140625" style="2" customWidth="1"/>
    <col min="6860" max="6861" width="3" style="2" customWidth="1"/>
    <col min="6862" max="6867" width="3.33203125" style="2" customWidth="1"/>
    <col min="6868" max="6869" width="9.109375" style="2" customWidth="1"/>
    <col min="6870" max="6873" width="3.33203125" style="2" customWidth="1"/>
    <col min="6874" max="6874" width="4.109375" style="2" customWidth="1"/>
    <col min="6875" max="6875" width="1.6640625" style="2" customWidth="1"/>
    <col min="6876" max="6880" width="3.33203125" style="2" customWidth="1"/>
    <col min="6881" max="6881" width="1.6640625" style="2" customWidth="1"/>
    <col min="6882" max="6886" width="3.33203125" style="2" customWidth="1"/>
    <col min="6887" max="6892" width="9.109375" style="2" customWidth="1"/>
    <col min="6893" max="6893" width="1.6640625" style="2" customWidth="1"/>
    <col min="6894" max="6898" width="3.33203125" style="2" customWidth="1"/>
    <col min="6899" max="6899" width="1.6640625" style="2" customWidth="1"/>
    <col min="6900" max="6900" width="16.5546875" style="2" bestFit="1" customWidth="1"/>
    <col min="6901" max="6902" width="10.33203125" style="2" customWidth="1"/>
    <col min="6903" max="6903" width="18" style="2" bestFit="1" customWidth="1"/>
    <col min="6904" max="7088" width="9.109375" style="2"/>
    <col min="7089" max="7096" width="9.109375" style="2" customWidth="1"/>
    <col min="7097" max="7097" width="10.109375" style="2" customWidth="1"/>
    <col min="7098" max="7098" width="1" style="2" customWidth="1"/>
    <col min="7099" max="7101" width="3.33203125" style="2" customWidth="1"/>
    <col min="7102" max="7102" width="1.88671875" style="2" customWidth="1"/>
    <col min="7103" max="7103" width="17.88671875" style="2" customWidth="1"/>
    <col min="7104" max="7104" width="1.88671875" style="2" customWidth="1"/>
    <col min="7105" max="7107" width="3.33203125" style="2" customWidth="1"/>
    <col min="7108" max="7108" width="2.88671875" style="2" customWidth="1"/>
    <col min="7109" max="7109" width="1.88671875" style="2" customWidth="1"/>
    <col min="7110" max="7110" width="19.6640625" style="2" customWidth="1"/>
    <col min="7111" max="7111" width="1.88671875" style="2" customWidth="1"/>
    <col min="7112" max="7114" width="3" style="2" customWidth="1"/>
    <col min="7115" max="7115" width="4.44140625" style="2" customWidth="1"/>
    <col min="7116" max="7117" width="3" style="2" customWidth="1"/>
    <col min="7118" max="7123" width="3.33203125" style="2" customWidth="1"/>
    <col min="7124" max="7125" width="9.109375" style="2" customWidth="1"/>
    <col min="7126" max="7129" width="3.33203125" style="2" customWidth="1"/>
    <col min="7130" max="7130" width="4.109375" style="2" customWidth="1"/>
    <col min="7131" max="7131" width="1.6640625" style="2" customWidth="1"/>
    <col min="7132" max="7136" width="3.33203125" style="2" customWidth="1"/>
    <col min="7137" max="7137" width="1.6640625" style="2" customWidth="1"/>
    <col min="7138" max="7142" width="3.33203125" style="2" customWidth="1"/>
    <col min="7143" max="7148" width="9.109375" style="2" customWidth="1"/>
    <col min="7149" max="7149" width="1.6640625" style="2" customWidth="1"/>
    <col min="7150" max="7154" width="3.33203125" style="2" customWidth="1"/>
    <col min="7155" max="7155" width="1.6640625" style="2" customWidth="1"/>
    <col min="7156" max="7156" width="16.5546875" style="2" bestFit="1" customWidth="1"/>
    <col min="7157" max="7158" width="10.33203125" style="2" customWidth="1"/>
    <col min="7159" max="7159" width="18" style="2" bestFit="1" customWidth="1"/>
    <col min="7160" max="7344" width="9.109375" style="2"/>
    <col min="7345" max="7352" width="9.109375" style="2" customWidth="1"/>
    <col min="7353" max="7353" width="10.109375" style="2" customWidth="1"/>
    <col min="7354" max="7354" width="1" style="2" customWidth="1"/>
    <col min="7355" max="7357" width="3.33203125" style="2" customWidth="1"/>
    <col min="7358" max="7358" width="1.88671875" style="2" customWidth="1"/>
    <col min="7359" max="7359" width="17.88671875" style="2" customWidth="1"/>
    <col min="7360" max="7360" width="1.88671875" style="2" customWidth="1"/>
    <col min="7361" max="7363" width="3.33203125" style="2" customWidth="1"/>
    <col min="7364" max="7364" width="2.88671875" style="2" customWidth="1"/>
    <col min="7365" max="7365" width="1.88671875" style="2" customWidth="1"/>
    <col min="7366" max="7366" width="19.6640625" style="2" customWidth="1"/>
    <col min="7367" max="7367" width="1.88671875" style="2" customWidth="1"/>
    <col min="7368" max="7370" width="3" style="2" customWidth="1"/>
    <col min="7371" max="7371" width="4.44140625" style="2" customWidth="1"/>
    <col min="7372" max="7373" width="3" style="2" customWidth="1"/>
    <col min="7374" max="7379" width="3.33203125" style="2" customWidth="1"/>
    <col min="7380" max="7381" width="9.109375" style="2" customWidth="1"/>
    <col min="7382" max="7385" width="3.33203125" style="2" customWidth="1"/>
    <col min="7386" max="7386" width="4.109375" style="2" customWidth="1"/>
    <col min="7387" max="7387" width="1.6640625" style="2" customWidth="1"/>
    <col min="7388" max="7392" width="3.33203125" style="2" customWidth="1"/>
    <col min="7393" max="7393" width="1.6640625" style="2" customWidth="1"/>
    <col min="7394" max="7398" width="3.33203125" style="2" customWidth="1"/>
    <col min="7399" max="7404" width="9.109375" style="2" customWidth="1"/>
    <col min="7405" max="7405" width="1.6640625" style="2" customWidth="1"/>
    <col min="7406" max="7410" width="3.33203125" style="2" customWidth="1"/>
    <col min="7411" max="7411" width="1.6640625" style="2" customWidth="1"/>
    <col min="7412" max="7412" width="16.5546875" style="2" bestFit="1" customWidth="1"/>
    <col min="7413" max="7414" width="10.33203125" style="2" customWidth="1"/>
    <col min="7415" max="7415" width="18" style="2" bestFit="1" customWidth="1"/>
    <col min="7416" max="7600" width="9.109375" style="2"/>
    <col min="7601" max="7608" width="9.109375" style="2" customWidth="1"/>
    <col min="7609" max="7609" width="10.109375" style="2" customWidth="1"/>
    <col min="7610" max="7610" width="1" style="2" customWidth="1"/>
    <col min="7611" max="7613" width="3.33203125" style="2" customWidth="1"/>
    <col min="7614" max="7614" width="1.88671875" style="2" customWidth="1"/>
    <col min="7615" max="7615" width="17.88671875" style="2" customWidth="1"/>
    <col min="7616" max="7616" width="1.88671875" style="2" customWidth="1"/>
    <col min="7617" max="7619" width="3.33203125" style="2" customWidth="1"/>
    <col min="7620" max="7620" width="2.88671875" style="2" customWidth="1"/>
    <col min="7621" max="7621" width="1.88671875" style="2" customWidth="1"/>
    <col min="7622" max="7622" width="19.6640625" style="2" customWidth="1"/>
    <col min="7623" max="7623" width="1.88671875" style="2" customWidth="1"/>
    <col min="7624" max="7626" width="3" style="2" customWidth="1"/>
    <col min="7627" max="7627" width="4.44140625" style="2" customWidth="1"/>
    <col min="7628" max="7629" width="3" style="2" customWidth="1"/>
    <col min="7630" max="7635" width="3.33203125" style="2" customWidth="1"/>
    <col min="7636" max="7637" width="9.109375" style="2" customWidth="1"/>
    <col min="7638" max="7641" width="3.33203125" style="2" customWidth="1"/>
    <col min="7642" max="7642" width="4.109375" style="2" customWidth="1"/>
    <col min="7643" max="7643" width="1.6640625" style="2" customWidth="1"/>
    <col min="7644" max="7648" width="3.33203125" style="2" customWidth="1"/>
    <col min="7649" max="7649" width="1.6640625" style="2" customWidth="1"/>
    <col min="7650" max="7654" width="3.33203125" style="2" customWidth="1"/>
    <col min="7655" max="7660" width="9.109375" style="2" customWidth="1"/>
    <col min="7661" max="7661" width="1.6640625" style="2" customWidth="1"/>
    <col min="7662" max="7666" width="3.33203125" style="2" customWidth="1"/>
    <col min="7667" max="7667" width="1.6640625" style="2" customWidth="1"/>
    <col min="7668" max="7668" width="16.5546875" style="2" bestFit="1" customWidth="1"/>
    <col min="7669" max="7670" width="10.33203125" style="2" customWidth="1"/>
    <col min="7671" max="7671" width="18" style="2" bestFit="1" customWidth="1"/>
    <col min="7672" max="7856" width="9.109375" style="2"/>
    <col min="7857" max="7864" width="9.109375" style="2" customWidth="1"/>
    <col min="7865" max="7865" width="10.109375" style="2" customWidth="1"/>
    <col min="7866" max="7866" width="1" style="2" customWidth="1"/>
    <col min="7867" max="7869" width="3.33203125" style="2" customWidth="1"/>
    <col min="7870" max="7870" width="1.88671875" style="2" customWidth="1"/>
    <col min="7871" max="7871" width="17.88671875" style="2" customWidth="1"/>
    <col min="7872" max="7872" width="1.88671875" style="2" customWidth="1"/>
    <col min="7873" max="7875" width="3.33203125" style="2" customWidth="1"/>
    <col min="7876" max="7876" width="2.88671875" style="2" customWidth="1"/>
    <col min="7877" max="7877" width="1.88671875" style="2" customWidth="1"/>
    <col min="7878" max="7878" width="19.6640625" style="2" customWidth="1"/>
    <col min="7879" max="7879" width="1.88671875" style="2" customWidth="1"/>
    <col min="7880" max="7882" width="3" style="2" customWidth="1"/>
    <col min="7883" max="7883" width="4.44140625" style="2" customWidth="1"/>
    <col min="7884" max="7885" width="3" style="2" customWidth="1"/>
    <col min="7886" max="7891" width="3.33203125" style="2" customWidth="1"/>
    <col min="7892" max="7893" width="9.109375" style="2" customWidth="1"/>
    <col min="7894" max="7897" width="3.33203125" style="2" customWidth="1"/>
    <col min="7898" max="7898" width="4.109375" style="2" customWidth="1"/>
    <col min="7899" max="7899" width="1.6640625" style="2" customWidth="1"/>
    <col min="7900" max="7904" width="3.33203125" style="2" customWidth="1"/>
    <col min="7905" max="7905" width="1.6640625" style="2" customWidth="1"/>
    <col min="7906" max="7910" width="3.33203125" style="2" customWidth="1"/>
    <col min="7911" max="7916" width="9.109375" style="2" customWidth="1"/>
    <col min="7917" max="7917" width="1.6640625" style="2" customWidth="1"/>
    <col min="7918" max="7922" width="3.33203125" style="2" customWidth="1"/>
    <col min="7923" max="7923" width="1.6640625" style="2" customWidth="1"/>
    <col min="7924" max="7924" width="16.5546875" style="2" bestFit="1" customWidth="1"/>
    <col min="7925" max="7926" width="10.33203125" style="2" customWidth="1"/>
    <col min="7927" max="7927" width="18" style="2" bestFit="1" customWidth="1"/>
    <col min="7928" max="8112" width="9.109375" style="2"/>
    <col min="8113" max="8120" width="9.109375" style="2" customWidth="1"/>
    <col min="8121" max="8121" width="10.109375" style="2" customWidth="1"/>
    <col min="8122" max="8122" width="1" style="2" customWidth="1"/>
    <col min="8123" max="8125" width="3.33203125" style="2" customWidth="1"/>
    <col min="8126" max="8126" width="1.88671875" style="2" customWidth="1"/>
    <col min="8127" max="8127" width="17.88671875" style="2" customWidth="1"/>
    <col min="8128" max="8128" width="1.88671875" style="2" customWidth="1"/>
    <col min="8129" max="8131" width="3.33203125" style="2" customWidth="1"/>
    <col min="8132" max="8132" width="2.88671875" style="2" customWidth="1"/>
    <col min="8133" max="8133" width="1.88671875" style="2" customWidth="1"/>
    <col min="8134" max="8134" width="19.6640625" style="2" customWidth="1"/>
    <col min="8135" max="8135" width="1.88671875" style="2" customWidth="1"/>
    <col min="8136" max="8138" width="3" style="2" customWidth="1"/>
    <col min="8139" max="8139" width="4.44140625" style="2" customWidth="1"/>
    <col min="8140" max="8141" width="3" style="2" customWidth="1"/>
    <col min="8142" max="8147" width="3.33203125" style="2" customWidth="1"/>
    <col min="8148" max="8149" width="9.109375" style="2" customWidth="1"/>
    <col min="8150" max="8153" width="3.33203125" style="2" customWidth="1"/>
    <col min="8154" max="8154" width="4.109375" style="2" customWidth="1"/>
    <col min="8155" max="8155" width="1.6640625" style="2" customWidth="1"/>
    <col min="8156" max="8160" width="3.33203125" style="2" customWidth="1"/>
    <col min="8161" max="8161" width="1.6640625" style="2" customWidth="1"/>
    <col min="8162" max="8166" width="3.33203125" style="2" customWidth="1"/>
    <col min="8167" max="8172" width="9.109375" style="2" customWidth="1"/>
    <col min="8173" max="8173" width="1.6640625" style="2" customWidth="1"/>
    <col min="8174" max="8178" width="3.33203125" style="2" customWidth="1"/>
    <col min="8179" max="8179" width="1.6640625" style="2" customWidth="1"/>
    <col min="8180" max="8180" width="16.5546875" style="2" bestFit="1" customWidth="1"/>
    <col min="8181" max="8182" width="10.33203125" style="2" customWidth="1"/>
    <col min="8183" max="8183" width="18" style="2" bestFit="1" customWidth="1"/>
    <col min="8184" max="8368" width="9.109375" style="2"/>
    <col min="8369" max="8376" width="9.109375" style="2" customWidth="1"/>
    <col min="8377" max="8377" width="10.109375" style="2" customWidth="1"/>
    <col min="8378" max="8378" width="1" style="2" customWidth="1"/>
    <col min="8379" max="8381" width="3.33203125" style="2" customWidth="1"/>
    <col min="8382" max="8382" width="1.88671875" style="2" customWidth="1"/>
    <col min="8383" max="8383" width="17.88671875" style="2" customWidth="1"/>
    <col min="8384" max="8384" width="1.88671875" style="2" customWidth="1"/>
    <col min="8385" max="8387" width="3.33203125" style="2" customWidth="1"/>
    <col min="8388" max="8388" width="2.88671875" style="2" customWidth="1"/>
    <col min="8389" max="8389" width="1.88671875" style="2" customWidth="1"/>
    <col min="8390" max="8390" width="19.6640625" style="2" customWidth="1"/>
    <col min="8391" max="8391" width="1.88671875" style="2" customWidth="1"/>
    <col min="8392" max="8394" width="3" style="2" customWidth="1"/>
    <col min="8395" max="8395" width="4.44140625" style="2" customWidth="1"/>
    <col min="8396" max="8397" width="3" style="2" customWidth="1"/>
    <col min="8398" max="8403" width="3.33203125" style="2" customWidth="1"/>
    <col min="8404" max="8405" width="9.109375" style="2" customWidth="1"/>
    <col min="8406" max="8409" width="3.33203125" style="2" customWidth="1"/>
    <col min="8410" max="8410" width="4.109375" style="2" customWidth="1"/>
    <col min="8411" max="8411" width="1.6640625" style="2" customWidth="1"/>
    <col min="8412" max="8416" width="3.33203125" style="2" customWidth="1"/>
    <col min="8417" max="8417" width="1.6640625" style="2" customWidth="1"/>
    <col min="8418" max="8422" width="3.33203125" style="2" customWidth="1"/>
    <col min="8423" max="8428" width="9.109375" style="2" customWidth="1"/>
    <col min="8429" max="8429" width="1.6640625" style="2" customWidth="1"/>
    <col min="8430" max="8434" width="3.33203125" style="2" customWidth="1"/>
    <col min="8435" max="8435" width="1.6640625" style="2" customWidth="1"/>
    <col min="8436" max="8436" width="16.5546875" style="2" bestFit="1" customWidth="1"/>
    <col min="8437" max="8438" width="10.33203125" style="2" customWidth="1"/>
    <col min="8439" max="8439" width="18" style="2" bestFit="1" customWidth="1"/>
    <col min="8440" max="8624" width="9.109375" style="2"/>
    <col min="8625" max="8632" width="9.109375" style="2" customWidth="1"/>
    <col min="8633" max="8633" width="10.109375" style="2" customWidth="1"/>
    <col min="8634" max="8634" width="1" style="2" customWidth="1"/>
    <col min="8635" max="8637" width="3.33203125" style="2" customWidth="1"/>
    <col min="8638" max="8638" width="1.88671875" style="2" customWidth="1"/>
    <col min="8639" max="8639" width="17.88671875" style="2" customWidth="1"/>
    <col min="8640" max="8640" width="1.88671875" style="2" customWidth="1"/>
    <col min="8641" max="8643" width="3.33203125" style="2" customWidth="1"/>
    <col min="8644" max="8644" width="2.88671875" style="2" customWidth="1"/>
    <col min="8645" max="8645" width="1.88671875" style="2" customWidth="1"/>
    <col min="8646" max="8646" width="19.6640625" style="2" customWidth="1"/>
    <col min="8647" max="8647" width="1.88671875" style="2" customWidth="1"/>
    <col min="8648" max="8650" width="3" style="2" customWidth="1"/>
    <col min="8651" max="8651" width="4.44140625" style="2" customWidth="1"/>
    <col min="8652" max="8653" width="3" style="2" customWidth="1"/>
    <col min="8654" max="8659" width="3.33203125" style="2" customWidth="1"/>
    <col min="8660" max="8661" width="9.109375" style="2" customWidth="1"/>
    <col min="8662" max="8665" width="3.33203125" style="2" customWidth="1"/>
    <col min="8666" max="8666" width="4.109375" style="2" customWidth="1"/>
    <col min="8667" max="8667" width="1.6640625" style="2" customWidth="1"/>
    <col min="8668" max="8672" width="3.33203125" style="2" customWidth="1"/>
    <col min="8673" max="8673" width="1.6640625" style="2" customWidth="1"/>
    <col min="8674" max="8678" width="3.33203125" style="2" customWidth="1"/>
    <col min="8679" max="8684" width="9.109375" style="2" customWidth="1"/>
    <col min="8685" max="8685" width="1.6640625" style="2" customWidth="1"/>
    <col min="8686" max="8690" width="3.33203125" style="2" customWidth="1"/>
    <col min="8691" max="8691" width="1.6640625" style="2" customWidth="1"/>
    <col min="8692" max="8692" width="16.5546875" style="2" bestFit="1" customWidth="1"/>
    <col min="8693" max="8694" width="10.33203125" style="2" customWidth="1"/>
    <col min="8695" max="8695" width="18" style="2" bestFit="1" customWidth="1"/>
    <col min="8696" max="8880" width="9.109375" style="2"/>
    <col min="8881" max="8888" width="9.109375" style="2" customWidth="1"/>
    <col min="8889" max="8889" width="10.109375" style="2" customWidth="1"/>
    <col min="8890" max="8890" width="1" style="2" customWidth="1"/>
    <col min="8891" max="8893" width="3.33203125" style="2" customWidth="1"/>
    <col min="8894" max="8894" width="1.88671875" style="2" customWidth="1"/>
    <col min="8895" max="8895" width="17.88671875" style="2" customWidth="1"/>
    <col min="8896" max="8896" width="1.88671875" style="2" customWidth="1"/>
    <col min="8897" max="8899" width="3.33203125" style="2" customWidth="1"/>
    <col min="8900" max="8900" width="2.88671875" style="2" customWidth="1"/>
    <col min="8901" max="8901" width="1.88671875" style="2" customWidth="1"/>
    <col min="8902" max="8902" width="19.6640625" style="2" customWidth="1"/>
    <col min="8903" max="8903" width="1.88671875" style="2" customWidth="1"/>
    <col min="8904" max="8906" width="3" style="2" customWidth="1"/>
    <col min="8907" max="8907" width="4.44140625" style="2" customWidth="1"/>
    <col min="8908" max="8909" width="3" style="2" customWidth="1"/>
    <col min="8910" max="8915" width="3.33203125" style="2" customWidth="1"/>
    <col min="8916" max="8917" width="9.109375" style="2" customWidth="1"/>
    <col min="8918" max="8921" width="3.33203125" style="2" customWidth="1"/>
    <col min="8922" max="8922" width="4.109375" style="2" customWidth="1"/>
    <col min="8923" max="8923" width="1.6640625" style="2" customWidth="1"/>
    <col min="8924" max="8928" width="3.33203125" style="2" customWidth="1"/>
    <col min="8929" max="8929" width="1.6640625" style="2" customWidth="1"/>
    <col min="8930" max="8934" width="3.33203125" style="2" customWidth="1"/>
    <col min="8935" max="8940" width="9.109375" style="2" customWidth="1"/>
    <col min="8941" max="8941" width="1.6640625" style="2" customWidth="1"/>
    <col min="8942" max="8946" width="3.33203125" style="2" customWidth="1"/>
    <col min="8947" max="8947" width="1.6640625" style="2" customWidth="1"/>
    <col min="8948" max="8948" width="16.5546875" style="2" bestFit="1" customWidth="1"/>
    <col min="8949" max="8950" width="10.33203125" style="2" customWidth="1"/>
    <col min="8951" max="8951" width="18" style="2" bestFit="1" customWidth="1"/>
    <col min="8952" max="9136" width="9.109375" style="2"/>
    <col min="9137" max="9144" width="9.109375" style="2" customWidth="1"/>
    <col min="9145" max="9145" width="10.109375" style="2" customWidth="1"/>
    <col min="9146" max="9146" width="1" style="2" customWidth="1"/>
    <col min="9147" max="9149" width="3.33203125" style="2" customWidth="1"/>
    <col min="9150" max="9150" width="1.88671875" style="2" customWidth="1"/>
    <col min="9151" max="9151" width="17.88671875" style="2" customWidth="1"/>
    <col min="9152" max="9152" width="1.88671875" style="2" customWidth="1"/>
    <col min="9153" max="9155" width="3.33203125" style="2" customWidth="1"/>
    <col min="9156" max="9156" width="2.88671875" style="2" customWidth="1"/>
    <col min="9157" max="9157" width="1.88671875" style="2" customWidth="1"/>
    <col min="9158" max="9158" width="19.6640625" style="2" customWidth="1"/>
    <col min="9159" max="9159" width="1.88671875" style="2" customWidth="1"/>
    <col min="9160" max="9162" width="3" style="2" customWidth="1"/>
    <col min="9163" max="9163" width="4.44140625" style="2" customWidth="1"/>
    <col min="9164" max="9165" width="3" style="2" customWidth="1"/>
    <col min="9166" max="9171" width="3.33203125" style="2" customWidth="1"/>
    <col min="9172" max="9173" width="9.109375" style="2" customWidth="1"/>
    <col min="9174" max="9177" width="3.33203125" style="2" customWidth="1"/>
    <col min="9178" max="9178" width="4.109375" style="2" customWidth="1"/>
    <col min="9179" max="9179" width="1.6640625" style="2" customWidth="1"/>
    <col min="9180" max="9184" width="3.33203125" style="2" customWidth="1"/>
    <col min="9185" max="9185" width="1.6640625" style="2" customWidth="1"/>
    <col min="9186" max="9190" width="3.33203125" style="2" customWidth="1"/>
    <col min="9191" max="9196" width="9.109375" style="2" customWidth="1"/>
    <col min="9197" max="9197" width="1.6640625" style="2" customWidth="1"/>
    <col min="9198" max="9202" width="3.33203125" style="2" customWidth="1"/>
    <col min="9203" max="9203" width="1.6640625" style="2" customWidth="1"/>
    <col min="9204" max="9204" width="16.5546875" style="2" bestFit="1" customWidth="1"/>
    <col min="9205" max="9206" width="10.33203125" style="2" customWidth="1"/>
    <col min="9207" max="9207" width="18" style="2" bestFit="1" customWidth="1"/>
    <col min="9208" max="9392" width="9.109375" style="2"/>
    <col min="9393" max="9400" width="9.109375" style="2" customWidth="1"/>
    <col min="9401" max="9401" width="10.109375" style="2" customWidth="1"/>
    <col min="9402" max="9402" width="1" style="2" customWidth="1"/>
    <col min="9403" max="9405" width="3.33203125" style="2" customWidth="1"/>
    <col min="9406" max="9406" width="1.88671875" style="2" customWidth="1"/>
    <col min="9407" max="9407" width="17.88671875" style="2" customWidth="1"/>
    <col min="9408" max="9408" width="1.88671875" style="2" customWidth="1"/>
    <col min="9409" max="9411" width="3.33203125" style="2" customWidth="1"/>
    <col min="9412" max="9412" width="2.88671875" style="2" customWidth="1"/>
    <col min="9413" max="9413" width="1.88671875" style="2" customWidth="1"/>
    <col min="9414" max="9414" width="19.6640625" style="2" customWidth="1"/>
    <col min="9415" max="9415" width="1.88671875" style="2" customWidth="1"/>
    <col min="9416" max="9418" width="3" style="2" customWidth="1"/>
    <col min="9419" max="9419" width="4.44140625" style="2" customWidth="1"/>
    <col min="9420" max="9421" width="3" style="2" customWidth="1"/>
    <col min="9422" max="9427" width="3.33203125" style="2" customWidth="1"/>
    <col min="9428" max="9429" width="9.109375" style="2" customWidth="1"/>
    <col min="9430" max="9433" width="3.33203125" style="2" customWidth="1"/>
    <col min="9434" max="9434" width="4.109375" style="2" customWidth="1"/>
    <col min="9435" max="9435" width="1.6640625" style="2" customWidth="1"/>
    <col min="9436" max="9440" width="3.33203125" style="2" customWidth="1"/>
    <col min="9441" max="9441" width="1.6640625" style="2" customWidth="1"/>
    <col min="9442" max="9446" width="3.33203125" style="2" customWidth="1"/>
    <col min="9447" max="9452" width="9.109375" style="2" customWidth="1"/>
    <col min="9453" max="9453" width="1.6640625" style="2" customWidth="1"/>
    <col min="9454" max="9458" width="3.33203125" style="2" customWidth="1"/>
    <col min="9459" max="9459" width="1.6640625" style="2" customWidth="1"/>
    <col min="9460" max="9460" width="16.5546875" style="2" bestFit="1" customWidth="1"/>
    <col min="9461" max="9462" width="10.33203125" style="2" customWidth="1"/>
    <col min="9463" max="9463" width="18" style="2" bestFit="1" customWidth="1"/>
    <col min="9464" max="9648" width="9.109375" style="2"/>
    <col min="9649" max="9656" width="9.109375" style="2" customWidth="1"/>
    <col min="9657" max="9657" width="10.109375" style="2" customWidth="1"/>
    <col min="9658" max="9658" width="1" style="2" customWidth="1"/>
    <col min="9659" max="9661" width="3.33203125" style="2" customWidth="1"/>
    <col min="9662" max="9662" width="1.88671875" style="2" customWidth="1"/>
    <col min="9663" max="9663" width="17.88671875" style="2" customWidth="1"/>
    <col min="9664" max="9664" width="1.88671875" style="2" customWidth="1"/>
    <col min="9665" max="9667" width="3.33203125" style="2" customWidth="1"/>
    <col min="9668" max="9668" width="2.88671875" style="2" customWidth="1"/>
    <col min="9669" max="9669" width="1.88671875" style="2" customWidth="1"/>
    <col min="9670" max="9670" width="19.6640625" style="2" customWidth="1"/>
    <col min="9671" max="9671" width="1.88671875" style="2" customWidth="1"/>
    <col min="9672" max="9674" width="3" style="2" customWidth="1"/>
    <col min="9675" max="9675" width="4.44140625" style="2" customWidth="1"/>
    <col min="9676" max="9677" width="3" style="2" customWidth="1"/>
    <col min="9678" max="9683" width="3.33203125" style="2" customWidth="1"/>
    <col min="9684" max="9685" width="9.109375" style="2" customWidth="1"/>
    <col min="9686" max="9689" width="3.33203125" style="2" customWidth="1"/>
    <col min="9690" max="9690" width="4.109375" style="2" customWidth="1"/>
    <col min="9691" max="9691" width="1.6640625" style="2" customWidth="1"/>
    <col min="9692" max="9696" width="3.33203125" style="2" customWidth="1"/>
    <col min="9697" max="9697" width="1.6640625" style="2" customWidth="1"/>
    <col min="9698" max="9702" width="3.33203125" style="2" customWidth="1"/>
    <col min="9703" max="9708" width="9.109375" style="2" customWidth="1"/>
    <col min="9709" max="9709" width="1.6640625" style="2" customWidth="1"/>
    <col min="9710" max="9714" width="3.33203125" style="2" customWidth="1"/>
    <col min="9715" max="9715" width="1.6640625" style="2" customWidth="1"/>
    <col min="9716" max="9716" width="16.5546875" style="2" bestFit="1" customWidth="1"/>
    <col min="9717" max="9718" width="10.33203125" style="2" customWidth="1"/>
    <col min="9719" max="9719" width="18" style="2" bestFit="1" customWidth="1"/>
    <col min="9720" max="9904" width="9.109375" style="2"/>
    <col min="9905" max="9912" width="9.109375" style="2" customWidth="1"/>
    <col min="9913" max="9913" width="10.109375" style="2" customWidth="1"/>
    <col min="9914" max="9914" width="1" style="2" customWidth="1"/>
    <col min="9915" max="9917" width="3.33203125" style="2" customWidth="1"/>
    <col min="9918" max="9918" width="1.88671875" style="2" customWidth="1"/>
    <col min="9919" max="9919" width="17.88671875" style="2" customWidth="1"/>
    <col min="9920" max="9920" width="1.88671875" style="2" customWidth="1"/>
    <col min="9921" max="9923" width="3.33203125" style="2" customWidth="1"/>
    <col min="9924" max="9924" width="2.88671875" style="2" customWidth="1"/>
    <col min="9925" max="9925" width="1.88671875" style="2" customWidth="1"/>
    <col min="9926" max="9926" width="19.6640625" style="2" customWidth="1"/>
    <col min="9927" max="9927" width="1.88671875" style="2" customWidth="1"/>
    <col min="9928" max="9930" width="3" style="2" customWidth="1"/>
    <col min="9931" max="9931" width="4.44140625" style="2" customWidth="1"/>
    <col min="9932" max="9933" width="3" style="2" customWidth="1"/>
    <col min="9934" max="9939" width="3.33203125" style="2" customWidth="1"/>
    <col min="9940" max="9941" width="9.109375" style="2" customWidth="1"/>
    <col min="9942" max="9945" width="3.33203125" style="2" customWidth="1"/>
    <col min="9946" max="9946" width="4.109375" style="2" customWidth="1"/>
    <col min="9947" max="9947" width="1.6640625" style="2" customWidth="1"/>
    <col min="9948" max="9952" width="3.33203125" style="2" customWidth="1"/>
    <col min="9953" max="9953" width="1.6640625" style="2" customWidth="1"/>
    <col min="9954" max="9958" width="3.33203125" style="2" customWidth="1"/>
    <col min="9959" max="9964" width="9.109375" style="2" customWidth="1"/>
    <col min="9965" max="9965" width="1.6640625" style="2" customWidth="1"/>
    <col min="9966" max="9970" width="3.33203125" style="2" customWidth="1"/>
    <col min="9971" max="9971" width="1.6640625" style="2" customWidth="1"/>
    <col min="9972" max="9972" width="16.5546875" style="2" bestFit="1" customWidth="1"/>
    <col min="9973" max="9974" width="10.33203125" style="2" customWidth="1"/>
    <col min="9975" max="9975" width="18" style="2" bestFit="1" customWidth="1"/>
    <col min="9976" max="10160" width="9.109375" style="2"/>
    <col min="10161" max="10168" width="9.109375" style="2" customWidth="1"/>
    <col min="10169" max="10169" width="10.109375" style="2" customWidth="1"/>
    <col min="10170" max="10170" width="1" style="2" customWidth="1"/>
    <col min="10171" max="10173" width="3.33203125" style="2" customWidth="1"/>
    <col min="10174" max="10174" width="1.88671875" style="2" customWidth="1"/>
    <col min="10175" max="10175" width="17.88671875" style="2" customWidth="1"/>
    <col min="10176" max="10176" width="1.88671875" style="2" customWidth="1"/>
    <col min="10177" max="10179" width="3.33203125" style="2" customWidth="1"/>
    <col min="10180" max="10180" width="2.88671875" style="2" customWidth="1"/>
    <col min="10181" max="10181" width="1.88671875" style="2" customWidth="1"/>
    <col min="10182" max="10182" width="19.6640625" style="2" customWidth="1"/>
    <col min="10183" max="10183" width="1.88671875" style="2" customWidth="1"/>
    <col min="10184" max="10186" width="3" style="2" customWidth="1"/>
    <col min="10187" max="10187" width="4.44140625" style="2" customWidth="1"/>
    <col min="10188" max="10189" width="3" style="2" customWidth="1"/>
    <col min="10190" max="10195" width="3.33203125" style="2" customWidth="1"/>
    <col min="10196" max="10197" width="9.109375" style="2" customWidth="1"/>
    <col min="10198" max="10201" width="3.33203125" style="2" customWidth="1"/>
    <col min="10202" max="10202" width="4.109375" style="2" customWidth="1"/>
    <col min="10203" max="10203" width="1.6640625" style="2" customWidth="1"/>
    <col min="10204" max="10208" width="3.33203125" style="2" customWidth="1"/>
    <col min="10209" max="10209" width="1.6640625" style="2" customWidth="1"/>
    <col min="10210" max="10214" width="3.33203125" style="2" customWidth="1"/>
    <col min="10215" max="10220" width="9.109375" style="2" customWidth="1"/>
    <col min="10221" max="10221" width="1.6640625" style="2" customWidth="1"/>
    <col min="10222" max="10226" width="3.33203125" style="2" customWidth="1"/>
    <col min="10227" max="10227" width="1.6640625" style="2" customWidth="1"/>
    <col min="10228" max="10228" width="16.5546875" style="2" bestFit="1" customWidth="1"/>
    <col min="10229" max="10230" width="10.33203125" style="2" customWidth="1"/>
    <col min="10231" max="10231" width="18" style="2" bestFit="1" customWidth="1"/>
    <col min="10232" max="10416" width="9.109375" style="2"/>
    <col min="10417" max="10424" width="9.109375" style="2" customWidth="1"/>
    <col min="10425" max="10425" width="10.109375" style="2" customWidth="1"/>
    <col min="10426" max="10426" width="1" style="2" customWidth="1"/>
    <col min="10427" max="10429" width="3.33203125" style="2" customWidth="1"/>
    <col min="10430" max="10430" width="1.88671875" style="2" customWidth="1"/>
    <col min="10431" max="10431" width="17.88671875" style="2" customWidth="1"/>
    <col min="10432" max="10432" width="1.88671875" style="2" customWidth="1"/>
    <col min="10433" max="10435" width="3.33203125" style="2" customWidth="1"/>
    <col min="10436" max="10436" width="2.88671875" style="2" customWidth="1"/>
    <col min="10437" max="10437" width="1.88671875" style="2" customWidth="1"/>
    <col min="10438" max="10438" width="19.6640625" style="2" customWidth="1"/>
    <col min="10439" max="10439" width="1.88671875" style="2" customWidth="1"/>
    <col min="10440" max="10442" width="3" style="2" customWidth="1"/>
    <col min="10443" max="10443" width="4.44140625" style="2" customWidth="1"/>
    <col min="10444" max="10445" width="3" style="2" customWidth="1"/>
    <col min="10446" max="10451" width="3.33203125" style="2" customWidth="1"/>
    <col min="10452" max="10453" width="9.109375" style="2" customWidth="1"/>
    <col min="10454" max="10457" width="3.33203125" style="2" customWidth="1"/>
    <col min="10458" max="10458" width="4.109375" style="2" customWidth="1"/>
    <col min="10459" max="10459" width="1.6640625" style="2" customWidth="1"/>
    <col min="10460" max="10464" width="3.33203125" style="2" customWidth="1"/>
    <col min="10465" max="10465" width="1.6640625" style="2" customWidth="1"/>
    <col min="10466" max="10470" width="3.33203125" style="2" customWidth="1"/>
    <col min="10471" max="10476" width="9.109375" style="2" customWidth="1"/>
    <col min="10477" max="10477" width="1.6640625" style="2" customWidth="1"/>
    <col min="10478" max="10482" width="3.33203125" style="2" customWidth="1"/>
    <col min="10483" max="10483" width="1.6640625" style="2" customWidth="1"/>
    <col min="10484" max="10484" width="16.5546875" style="2" bestFit="1" customWidth="1"/>
    <col min="10485" max="10486" width="10.33203125" style="2" customWidth="1"/>
    <col min="10487" max="10487" width="18" style="2" bestFit="1" customWidth="1"/>
    <col min="10488" max="10672" width="9.109375" style="2"/>
    <col min="10673" max="10680" width="9.109375" style="2" customWidth="1"/>
    <col min="10681" max="10681" width="10.109375" style="2" customWidth="1"/>
    <col min="10682" max="10682" width="1" style="2" customWidth="1"/>
    <col min="10683" max="10685" width="3.33203125" style="2" customWidth="1"/>
    <col min="10686" max="10686" width="1.88671875" style="2" customWidth="1"/>
    <col min="10687" max="10687" width="17.88671875" style="2" customWidth="1"/>
    <col min="10688" max="10688" width="1.88671875" style="2" customWidth="1"/>
    <col min="10689" max="10691" width="3.33203125" style="2" customWidth="1"/>
    <col min="10692" max="10692" width="2.88671875" style="2" customWidth="1"/>
    <col min="10693" max="10693" width="1.88671875" style="2" customWidth="1"/>
    <col min="10694" max="10694" width="19.6640625" style="2" customWidth="1"/>
    <col min="10695" max="10695" width="1.88671875" style="2" customWidth="1"/>
    <col min="10696" max="10698" width="3" style="2" customWidth="1"/>
    <col min="10699" max="10699" width="4.44140625" style="2" customWidth="1"/>
    <col min="10700" max="10701" width="3" style="2" customWidth="1"/>
    <col min="10702" max="10707" width="3.33203125" style="2" customWidth="1"/>
    <col min="10708" max="10709" width="9.109375" style="2" customWidth="1"/>
    <col min="10710" max="10713" width="3.33203125" style="2" customWidth="1"/>
    <col min="10714" max="10714" width="4.109375" style="2" customWidth="1"/>
    <col min="10715" max="10715" width="1.6640625" style="2" customWidth="1"/>
    <col min="10716" max="10720" width="3.33203125" style="2" customWidth="1"/>
    <col min="10721" max="10721" width="1.6640625" style="2" customWidth="1"/>
    <col min="10722" max="10726" width="3.33203125" style="2" customWidth="1"/>
    <col min="10727" max="10732" width="9.109375" style="2" customWidth="1"/>
    <col min="10733" max="10733" width="1.6640625" style="2" customWidth="1"/>
    <col min="10734" max="10738" width="3.33203125" style="2" customWidth="1"/>
    <col min="10739" max="10739" width="1.6640625" style="2" customWidth="1"/>
    <col min="10740" max="10740" width="16.5546875" style="2" bestFit="1" customWidth="1"/>
    <col min="10741" max="10742" width="10.33203125" style="2" customWidth="1"/>
    <col min="10743" max="10743" width="18" style="2" bestFit="1" customWidth="1"/>
    <col min="10744" max="10928" width="9.109375" style="2"/>
    <col min="10929" max="10936" width="9.109375" style="2" customWidth="1"/>
    <col min="10937" max="10937" width="10.109375" style="2" customWidth="1"/>
    <col min="10938" max="10938" width="1" style="2" customWidth="1"/>
    <col min="10939" max="10941" width="3.33203125" style="2" customWidth="1"/>
    <col min="10942" max="10942" width="1.88671875" style="2" customWidth="1"/>
    <col min="10943" max="10943" width="17.88671875" style="2" customWidth="1"/>
    <col min="10944" max="10944" width="1.88671875" style="2" customWidth="1"/>
    <col min="10945" max="10947" width="3.33203125" style="2" customWidth="1"/>
    <col min="10948" max="10948" width="2.88671875" style="2" customWidth="1"/>
    <col min="10949" max="10949" width="1.88671875" style="2" customWidth="1"/>
    <col min="10950" max="10950" width="19.6640625" style="2" customWidth="1"/>
    <col min="10951" max="10951" width="1.88671875" style="2" customWidth="1"/>
    <col min="10952" max="10954" width="3" style="2" customWidth="1"/>
    <col min="10955" max="10955" width="4.44140625" style="2" customWidth="1"/>
    <col min="10956" max="10957" width="3" style="2" customWidth="1"/>
    <col min="10958" max="10963" width="3.33203125" style="2" customWidth="1"/>
    <col min="10964" max="10965" width="9.109375" style="2" customWidth="1"/>
    <col min="10966" max="10969" width="3.33203125" style="2" customWidth="1"/>
    <col min="10970" max="10970" width="4.109375" style="2" customWidth="1"/>
    <col min="10971" max="10971" width="1.6640625" style="2" customWidth="1"/>
    <col min="10972" max="10976" width="3.33203125" style="2" customWidth="1"/>
    <col min="10977" max="10977" width="1.6640625" style="2" customWidth="1"/>
    <col min="10978" max="10982" width="3.33203125" style="2" customWidth="1"/>
    <col min="10983" max="10988" width="9.109375" style="2" customWidth="1"/>
    <col min="10989" max="10989" width="1.6640625" style="2" customWidth="1"/>
    <col min="10990" max="10994" width="3.33203125" style="2" customWidth="1"/>
    <col min="10995" max="10995" width="1.6640625" style="2" customWidth="1"/>
    <col min="10996" max="10996" width="16.5546875" style="2" bestFit="1" customWidth="1"/>
    <col min="10997" max="10998" width="10.33203125" style="2" customWidth="1"/>
    <col min="10999" max="10999" width="18" style="2" bestFit="1" customWidth="1"/>
    <col min="11000" max="11184" width="9.109375" style="2"/>
    <col min="11185" max="11192" width="9.109375" style="2" customWidth="1"/>
    <col min="11193" max="11193" width="10.109375" style="2" customWidth="1"/>
    <col min="11194" max="11194" width="1" style="2" customWidth="1"/>
    <col min="11195" max="11197" width="3.33203125" style="2" customWidth="1"/>
    <col min="11198" max="11198" width="1.88671875" style="2" customWidth="1"/>
    <col min="11199" max="11199" width="17.88671875" style="2" customWidth="1"/>
    <col min="11200" max="11200" width="1.88671875" style="2" customWidth="1"/>
    <col min="11201" max="11203" width="3.33203125" style="2" customWidth="1"/>
    <col min="11204" max="11204" width="2.88671875" style="2" customWidth="1"/>
    <col min="11205" max="11205" width="1.88671875" style="2" customWidth="1"/>
    <col min="11206" max="11206" width="19.6640625" style="2" customWidth="1"/>
    <col min="11207" max="11207" width="1.88671875" style="2" customWidth="1"/>
    <col min="11208" max="11210" width="3" style="2" customWidth="1"/>
    <col min="11211" max="11211" width="4.44140625" style="2" customWidth="1"/>
    <col min="11212" max="11213" width="3" style="2" customWidth="1"/>
    <col min="11214" max="11219" width="3.33203125" style="2" customWidth="1"/>
    <col min="11220" max="11221" width="9.109375" style="2" customWidth="1"/>
    <col min="11222" max="11225" width="3.33203125" style="2" customWidth="1"/>
    <col min="11226" max="11226" width="4.109375" style="2" customWidth="1"/>
    <col min="11227" max="11227" width="1.6640625" style="2" customWidth="1"/>
    <col min="11228" max="11232" width="3.33203125" style="2" customWidth="1"/>
    <col min="11233" max="11233" width="1.6640625" style="2" customWidth="1"/>
    <col min="11234" max="11238" width="3.33203125" style="2" customWidth="1"/>
    <col min="11239" max="11244" width="9.109375" style="2" customWidth="1"/>
    <col min="11245" max="11245" width="1.6640625" style="2" customWidth="1"/>
    <col min="11246" max="11250" width="3.33203125" style="2" customWidth="1"/>
    <col min="11251" max="11251" width="1.6640625" style="2" customWidth="1"/>
    <col min="11252" max="11252" width="16.5546875" style="2" bestFit="1" customWidth="1"/>
    <col min="11253" max="11254" width="10.33203125" style="2" customWidth="1"/>
    <col min="11255" max="11255" width="18" style="2" bestFit="1" customWidth="1"/>
    <col min="11256" max="11440" width="9.109375" style="2"/>
    <col min="11441" max="11448" width="9.109375" style="2" customWidth="1"/>
    <col min="11449" max="11449" width="10.109375" style="2" customWidth="1"/>
    <col min="11450" max="11450" width="1" style="2" customWidth="1"/>
    <col min="11451" max="11453" width="3.33203125" style="2" customWidth="1"/>
    <col min="11454" max="11454" width="1.88671875" style="2" customWidth="1"/>
    <col min="11455" max="11455" width="17.88671875" style="2" customWidth="1"/>
    <col min="11456" max="11456" width="1.88671875" style="2" customWidth="1"/>
    <col min="11457" max="11459" width="3.33203125" style="2" customWidth="1"/>
    <col min="11460" max="11460" width="2.88671875" style="2" customWidth="1"/>
    <col min="11461" max="11461" width="1.88671875" style="2" customWidth="1"/>
    <col min="11462" max="11462" width="19.6640625" style="2" customWidth="1"/>
    <col min="11463" max="11463" width="1.88671875" style="2" customWidth="1"/>
    <col min="11464" max="11466" width="3" style="2" customWidth="1"/>
    <col min="11467" max="11467" width="4.44140625" style="2" customWidth="1"/>
    <col min="11468" max="11469" width="3" style="2" customWidth="1"/>
    <col min="11470" max="11475" width="3.33203125" style="2" customWidth="1"/>
    <col min="11476" max="11477" width="9.109375" style="2" customWidth="1"/>
    <col min="11478" max="11481" width="3.33203125" style="2" customWidth="1"/>
    <col min="11482" max="11482" width="4.109375" style="2" customWidth="1"/>
    <col min="11483" max="11483" width="1.6640625" style="2" customWidth="1"/>
    <col min="11484" max="11488" width="3.33203125" style="2" customWidth="1"/>
    <col min="11489" max="11489" width="1.6640625" style="2" customWidth="1"/>
    <col min="11490" max="11494" width="3.33203125" style="2" customWidth="1"/>
    <col min="11495" max="11500" width="9.109375" style="2" customWidth="1"/>
    <col min="11501" max="11501" width="1.6640625" style="2" customWidth="1"/>
    <col min="11502" max="11506" width="3.33203125" style="2" customWidth="1"/>
    <col min="11507" max="11507" width="1.6640625" style="2" customWidth="1"/>
    <col min="11508" max="11508" width="16.5546875" style="2" bestFit="1" customWidth="1"/>
    <col min="11509" max="11510" width="10.33203125" style="2" customWidth="1"/>
    <col min="11511" max="11511" width="18" style="2" bestFit="1" customWidth="1"/>
    <col min="11512" max="11696" width="9.109375" style="2"/>
    <col min="11697" max="11704" width="9.109375" style="2" customWidth="1"/>
    <col min="11705" max="11705" width="10.109375" style="2" customWidth="1"/>
    <col min="11706" max="11706" width="1" style="2" customWidth="1"/>
    <col min="11707" max="11709" width="3.33203125" style="2" customWidth="1"/>
    <col min="11710" max="11710" width="1.88671875" style="2" customWidth="1"/>
    <col min="11711" max="11711" width="17.88671875" style="2" customWidth="1"/>
    <col min="11712" max="11712" width="1.88671875" style="2" customWidth="1"/>
    <col min="11713" max="11715" width="3.33203125" style="2" customWidth="1"/>
    <col min="11716" max="11716" width="2.88671875" style="2" customWidth="1"/>
    <col min="11717" max="11717" width="1.88671875" style="2" customWidth="1"/>
    <col min="11718" max="11718" width="19.6640625" style="2" customWidth="1"/>
    <col min="11719" max="11719" width="1.88671875" style="2" customWidth="1"/>
    <col min="11720" max="11722" width="3" style="2" customWidth="1"/>
    <col min="11723" max="11723" width="4.44140625" style="2" customWidth="1"/>
    <col min="11724" max="11725" width="3" style="2" customWidth="1"/>
    <col min="11726" max="11731" width="3.33203125" style="2" customWidth="1"/>
    <col min="11732" max="11733" width="9.109375" style="2" customWidth="1"/>
    <col min="11734" max="11737" width="3.33203125" style="2" customWidth="1"/>
    <col min="11738" max="11738" width="4.109375" style="2" customWidth="1"/>
    <col min="11739" max="11739" width="1.6640625" style="2" customWidth="1"/>
    <col min="11740" max="11744" width="3.33203125" style="2" customWidth="1"/>
    <col min="11745" max="11745" width="1.6640625" style="2" customWidth="1"/>
    <col min="11746" max="11750" width="3.33203125" style="2" customWidth="1"/>
    <col min="11751" max="11756" width="9.109375" style="2" customWidth="1"/>
    <col min="11757" max="11757" width="1.6640625" style="2" customWidth="1"/>
    <col min="11758" max="11762" width="3.33203125" style="2" customWidth="1"/>
    <col min="11763" max="11763" width="1.6640625" style="2" customWidth="1"/>
    <col min="11764" max="11764" width="16.5546875" style="2" bestFit="1" customWidth="1"/>
    <col min="11765" max="11766" width="10.33203125" style="2" customWidth="1"/>
    <col min="11767" max="11767" width="18" style="2" bestFit="1" customWidth="1"/>
    <col min="11768" max="11952" width="9.109375" style="2"/>
    <col min="11953" max="11960" width="9.109375" style="2" customWidth="1"/>
    <col min="11961" max="11961" width="10.109375" style="2" customWidth="1"/>
    <col min="11962" max="11962" width="1" style="2" customWidth="1"/>
    <col min="11963" max="11965" width="3.33203125" style="2" customWidth="1"/>
    <col min="11966" max="11966" width="1.88671875" style="2" customWidth="1"/>
    <col min="11967" max="11967" width="17.88671875" style="2" customWidth="1"/>
    <col min="11968" max="11968" width="1.88671875" style="2" customWidth="1"/>
    <col min="11969" max="11971" width="3.33203125" style="2" customWidth="1"/>
    <col min="11972" max="11972" width="2.88671875" style="2" customWidth="1"/>
    <col min="11973" max="11973" width="1.88671875" style="2" customWidth="1"/>
    <col min="11974" max="11974" width="19.6640625" style="2" customWidth="1"/>
    <col min="11975" max="11975" width="1.88671875" style="2" customWidth="1"/>
    <col min="11976" max="11978" width="3" style="2" customWidth="1"/>
    <col min="11979" max="11979" width="4.44140625" style="2" customWidth="1"/>
    <col min="11980" max="11981" width="3" style="2" customWidth="1"/>
    <col min="11982" max="11987" width="3.33203125" style="2" customWidth="1"/>
    <col min="11988" max="11989" width="9.109375" style="2" customWidth="1"/>
    <col min="11990" max="11993" width="3.33203125" style="2" customWidth="1"/>
    <col min="11994" max="11994" width="4.109375" style="2" customWidth="1"/>
    <col min="11995" max="11995" width="1.6640625" style="2" customWidth="1"/>
    <col min="11996" max="12000" width="3.33203125" style="2" customWidth="1"/>
    <col min="12001" max="12001" width="1.6640625" style="2" customWidth="1"/>
    <col min="12002" max="12006" width="3.33203125" style="2" customWidth="1"/>
    <col min="12007" max="12012" width="9.109375" style="2" customWidth="1"/>
    <col min="12013" max="12013" width="1.6640625" style="2" customWidth="1"/>
    <col min="12014" max="12018" width="3.33203125" style="2" customWidth="1"/>
    <col min="12019" max="12019" width="1.6640625" style="2" customWidth="1"/>
    <col min="12020" max="12020" width="16.5546875" style="2" bestFit="1" customWidth="1"/>
    <col min="12021" max="12022" width="10.33203125" style="2" customWidth="1"/>
    <col min="12023" max="12023" width="18" style="2" bestFit="1" customWidth="1"/>
    <col min="12024" max="12208" width="9.109375" style="2"/>
    <col min="12209" max="12216" width="9.109375" style="2" customWidth="1"/>
    <col min="12217" max="12217" width="10.109375" style="2" customWidth="1"/>
    <col min="12218" max="12218" width="1" style="2" customWidth="1"/>
    <col min="12219" max="12221" width="3.33203125" style="2" customWidth="1"/>
    <col min="12222" max="12222" width="1.88671875" style="2" customWidth="1"/>
    <col min="12223" max="12223" width="17.88671875" style="2" customWidth="1"/>
    <col min="12224" max="12224" width="1.88671875" style="2" customWidth="1"/>
    <col min="12225" max="12227" width="3.33203125" style="2" customWidth="1"/>
    <col min="12228" max="12228" width="2.88671875" style="2" customWidth="1"/>
    <col min="12229" max="12229" width="1.88671875" style="2" customWidth="1"/>
    <col min="12230" max="12230" width="19.6640625" style="2" customWidth="1"/>
    <col min="12231" max="12231" width="1.88671875" style="2" customWidth="1"/>
    <col min="12232" max="12234" width="3" style="2" customWidth="1"/>
    <col min="12235" max="12235" width="4.44140625" style="2" customWidth="1"/>
    <col min="12236" max="12237" width="3" style="2" customWidth="1"/>
    <col min="12238" max="12243" width="3.33203125" style="2" customWidth="1"/>
    <col min="12244" max="12245" width="9.109375" style="2" customWidth="1"/>
    <col min="12246" max="12249" width="3.33203125" style="2" customWidth="1"/>
    <col min="12250" max="12250" width="4.109375" style="2" customWidth="1"/>
    <col min="12251" max="12251" width="1.6640625" style="2" customWidth="1"/>
    <col min="12252" max="12256" width="3.33203125" style="2" customWidth="1"/>
    <col min="12257" max="12257" width="1.6640625" style="2" customWidth="1"/>
    <col min="12258" max="12262" width="3.33203125" style="2" customWidth="1"/>
    <col min="12263" max="12268" width="9.109375" style="2" customWidth="1"/>
    <col min="12269" max="12269" width="1.6640625" style="2" customWidth="1"/>
    <col min="12270" max="12274" width="3.33203125" style="2" customWidth="1"/>
    <col min="12275" max="12275" width="1.6640625" style="2" customWidth="1"/>
    <col min="12276" max="12276" width="16.5546875" style="2" bestFit="1" customWidth="1"/>
    <col min="12277" max="12278" width="10.33203125" style="2" customWidth="1"/>
    <col min="12279" max="12279" width="18" style="2" bestFit="1" customWidth="1"/>
    <col min="12280" max="12464" width="9.109375" style="2"/>
    <col min="12465" max="12472" width="9.109375" style="2" customWidth="1"/>
    <col min="12473" max="12473" width="10.109375" style="2" customWidth="1"/>
    <col min="12474" max="12474" width="1" style="2" customWidth="1"/>
    <col min="12475" max="12477" width="3.33203125" style="2" customWidth="1"/>
    <col min="12478" max="12478" width="1.88671875" style="2" customWidth="1"/>
    <col min="12479" max="12479" width="17.88671875" style="2" customWidth="1"/>
    <col min="12480" max="12480" width="1.88671875" style="2" customWidth="1"/>
    <col min="12481" max="12483" width="3.33203125" style="2" customWidth="1"/>
    <col min="12484" max="12484" width="2.88671875" style="2" customWidth="1"/>
    <col min="12485" max="12485" width="1.88671875" style="2" customWidth="1"/>
    <col min="12486" max="12486" width="19.6640625" style="2" customWidth="1"/>
    <col min="12487" max="12487" width="1.88671875" style="2" customWidth="1"/>
    <col min="12488" max="12490" width="3" style="2" customWidth="1"/>
    <col min="12491" max="12491" width="4.44140625" style="2" customWidth="1"/>
    <col min="12492" max="12493" width="3" style="2" customWidth="1"/>
    <col min="12494" max="12499" width="3.33203125" style="2" customWidth="1"/>
    <col min="12500" max="12501" width="9.109375" style="2" customWidth="1"/>
    <col min="12502" max="12505" width="3.33203125" style="2" customWidth="1"/>
    <col min="12506" max="12506" width="4.109375" style="2" customWidth="1"/>
    <col min="12507" max="12507" width="1.6640625" style="2" customWidth="1"/>
    <col min="12508" max="12512" width="3.33203125" style="2" customWidth="1"/>
    <col min="12513" max="12513" width="1.6640625" style="2" customWidth="1"/>
    <col min="12514" max="12518" width="3.33203125" style="2" customWidth="1"/>
    <col min="12519" max="12524" width="9.109375" style="2" customWidth="1"/>
    <col min="12525" max="12525" width="1.6640625" style="2" customWidth="1"/>
    <col min="12526" max="12530" width="3.33203125" style="2" customWidth="1"/>
    <col min="12531" max="12531" width="1.6640625" style="2" customWidth="1"/>
    <col min="12532" max="12532" width="16.5546875" style="2" bestFit="1" customWidth="1"/>
    <col min="12533" max="12534" width="10.33203125" style="2" customWidth="1"/>
    <col min="12535" max="12535" width="18" style="2" bestFit="1" customWidth="1"/>
    <col min="12536" max="12720" width="9.109375" style="2"/>
    <col min="12721" max="12728" width="9.109375" style="2" customWidth="1"/>
    <col min="12729" max="12729" width="10.109375" style="2" customWidth="1"/>
    <col min="12730" max="12730" width="1" style="2" customWidth="1"/>
    <col min="12731" max="12733" width="3.33203125" style="2" customWidth="1"/>
    <col min="12734" max="12734" width="1.88671875" style="2" customWidth="1"/>
    <col min="12735" max="12735" width="17.88671875" style="2" customWidth="1"/>
    <col min="12736" max="12736" width="1.88671875" style="2" customWidth="1"/>
    <col min="12737" max="12739" width="3.33203125" style="2" customWidth="1"/>
    <col min="12740" max="12740" width="2.88671875" style="2" customWidth="1"/>
    <col min="12741" max="12741" width="1.88671875" style="2" customWidth="1"/>
    <col min="12742" max="12742" width="19.6640625" style="2" customWidth="1"/>
    <col min="12743" max="12743" width="1.88671875" style="2" customWidth="1"/>
    <col min="12744" max="12746" width="3" style="2" customWidth="1"/>
    <col min="12747" max="12747" width="4.44140625" style="2" customWidth="1"/>
    <col min="12748" max="12749" width="3" style="2" customWidth="1"/>
    <col min="12750" max="12755" width="3.33203125" style="2" customWidth="1"/>
    <col min="12756" max="12757" width="9.109375" style="2" customWidth="1"/>
    <col min="12758" max="12761" width="3.33203125" style="2" customWidth="1"/>
    <col min="12762" max="12762" width="4.109375" style="2" customWidth="1"/>
    <col min="12763" max="12763" width="1.6640625" style="2" customWidth="1"/>
    <col min="12764" max="12768" width="3.33203125" style="2" customWidth="1"/>
    <col min="12769" max="12769" width="1.6640625" style="2" customWidth="1"/>
    <col min="12770" max="12774" width="3.33203125" style="2" customWidth="1"/>
    <col min="12775" max="12780" width="9.109375" style="2" customWidth="1"/>
    <col min="12781" max="12781" width="1.6640625" style="2" customWidth="1"/>
    <col min="12782" max="12786" width="3.33203125" style="2" customWidth="1"/>
    <col min="12787" max="12787" width="1.6640625" style="2" customWidth="1"/>
    <col min="12788" max="12788" width="16.5546875" style="2" bestFit="1" customWidth="1"/>
    <col min="12789" max="12790" width="10.33203125" style="2" customWidth="1"/>
    <col min="12791" max="12791" width="18" style="2" bestFit="1" customWidth="1"/>
    <col min="12792" max="12976" width="9.109375" style="2"/>
    <col min="12977" max="12984" width="9.109375" style="2" customWidth="1"/>
    <col min="12985" max="12985" width="10.109375" style="2" customWidth="1"/>
    <col min="12986" max="12986" width="1" style="2" customWidth="1"/>
    <col min="12987" max="12989" width="3.33203125" style="2" customWidth="1"/>
    <col min="12990" max="12990" width="1.88671875" style="2" customWidth="1"/>
    <col min="12991" max="12991" width="17.88671875" style="2" customWidth="1"/>
    <col min="12992" max="12992" width="1.88671875" style="2" customWidth="1"/>
    <col min="12993" max="12995" width="3.33203125" style="2" customWidth="1"/>
    <col min="12996" max="12996" width="2.88671875" style="2" customWidth="1"/>
    <col min="12997" max="12997" width="1.88671875" style="2" customWidth="1"/>
    <col min="12998" max="12998" width="19.6640625" style="2" customWidth="1"/>
    <col min="12999" max="12999" width="1.88671875" style="2" customWidth="1"/>
    <col min="13000" max="13002" width="3" style="2" customWidth="1"/>
    <col min="13003" max="13003" width="4.44140625" style="2" customWidth="1"/>
    <col min="13004" max="13005" width="3" style="2" customWidth="1"/>
    <col min="13006" max="13011" width="3.33203125" style="2" customWidth="1"/>
    <col min="13012" max="13013" width="9.109375" style="2" customWidth="1"/>
    <col min="13014" max="13017" width="3.33203125" style="2" customWidth="1"/>
    <col min="13018" max="13018" width="4.109375" style="2" customWidth="1"/>
    <col min="13019" max="13019" width="1.6640625" style="2" customWidth="1"/>
    <col min="13020" max="13024" width="3.33203125" style="2" customWidth="1"/>
    <col min="13025" max="13025" width="1.6640625" style="2" customWidth="1"/>
    <col min="13026" max="13030" width="3.33203125" style="2" customWidth="1"/>
    <col min="13031" max="13036" width="9.109375" style="2" customWidth="1"/>
    <col min="13037" max="13037" width="1.6640625" style="2" customWidth="1"/>
    <col min="13038" max="13042" width="3.33203125" style="2" customWidth="1"/>
    <col min="13043" max="13043" width="1.6640625" style="2" customWidth="1"/>
    <col min="13044" max="13044" width="16.5546875" style="2" bestFit="1" customWidth="1"/>
    <col min="13045" max="13046" width="10.33203125" style="2" customWidth="1"/>
    <col min="13047" max="13047" width="18" style="2" bestFit="1" customWidth="1"/>
    <col min="13048" max="13232" width="9.109375" style="2"/>
    <col min="13233" max="13240" width="9.109375" style="2" customWidth="1"/>
    <col min="13241" max="13241" width="10.109375" style="2" customWidth="1"/>
    <col min="13242" max="13242" width="1" style="2" customWidth="1"/>
    <col min="13243" max="13245" width="3.33203125" style="2" customWidth="1"/>
    <col min="13246" max="13246" width="1.88671875" style="2" customWidth="1"/>
    <col min="13247" max="13247" width="17.88671875" style="2" customWidth="1"/>
    <col min="13248" max="13248" width="1.88671875" style="2" customWidth="1"/>
    <col min="13249" max="13251" width="3.33203125" style="2" customWidth="1"/>
    <col min="13252" max="13252" width="2.88671875" style="2" customWidth="1"/>
    <col min="13253" max="13253" width="1.88671875" style="2" customWidth="1"/>
    <col min="13254" max="13254" width="19.6640625" style="2" customWidth="1"/>
    <col min="13255" max="13255" width="1.88671875" style="2" customWidth="1"/>
    <col min="13256" max="13258" width="3" style="2" customWidth="1"/>
    <col min="13259" max="13259" width="4.44140625" style="2" customWidth="1"/>
    <col min="13260" max="13261" width="3" style="2" customWidth="1"/>
    <col min="13262" max="13267" width="3.33203125" style="2" customWidth="1"/>
    <col min="13268" max="13269" width="9.109375" style="2" customWidth="1"/>
    <col min="13270" max="13273" width="3.33203125" style="2" customWidth="1"/>
    <col min="13274" max="13274" width="4.109375" style="2" customWidth="1"/>
    <col min="13275" max="13275" width="1.6640625" style="2" customWidth="1"/>
    <col min="13276" max="13280" width="3.33203125" style="2" customWidth="1"/>
    <col min="13281" max="13281" width="1.6640625" style="2" customWidth="1"/>
    <col min="13282" max="13286" width="3.33203125" style="2" customWidth="1"/>
    <col min="13287" max="13292" width="9.109375" style="2" customWidth="1"/>
    <col min="13293" max="13293" width="1.6640625" style="2" customWidth="1"/>
    <col min="13294" max="13298" width="3.33203125" style="2" customWidth="1"/>
    <col min="13299" max="13299" width="1.6640625" style="2" customWidth="1"/>
    <col min="13300" max="13300" width="16.5546875" style="2" bestFit="1" customWidth="1"/>
    <col min="13301" max="13302" width="10.33203125" style="2" customWidth="1"/>
    <col min="13303" max="13303" width="18" style="2" bestFit="1" customWidth="1"/>
    <col min="13304" max="13488" width="9.109375" style="2"/>
    <col min="13489" max="13496" width="9.109375" style="2" customWidth="1"/>
    <col min="13497" max="13497" width="10.109375" style="2" customWidth="1"/>
    <col min="13498" max="13498" width="1" style="2" customWidth="1"/>
    <col min="13499" max="13501" width="3.33203125" style="2" customWidth="1"/>
    <col min="13502" max="13502" width="1.88671875" style="2" customWidth="1"/>
    <col min="13503" max="13503" width="17.88671875" style="2" customWidth="1"/>
    <col min="13504" max="13504" width="1.88671875" style="2" customWidth="1"/>
    <col min="13505" max="13507" width="3.33203125" style="2" customWidth="1"/>
    <col min="13508" max="13508" width="2.88671875" style="2" customWidth="1"/>
    <col min="13509" max="13509" width="1.88671875" style="2" customWidth="1"/>
    <col min="13510" max="13510" width="19.6640625" style="2" customWidth="1"/>
    <col min="13511" max="13511" width="1.88671875" style="2" customWidth="1"/>
    <col min="13512" max="13514" width="3" style="2" customWidth="1"/>
    <col min="13515" max="13515" width="4.44140625" style="2" customWidth="1"/>
    <col min="13516" max="13517" width="3" style="2" customWidth="1"/>
    <col min="13518" max="13523" width="3.33203125" style="2" customWidth="1"/>
    <col min="13524" max="13525" width="9.109375" style="2" customWidth="1"/>
    <col min="13526" max="13529" width="3.33203125" style="2" customWidth="1"/>
    <col min="13530" max="13530" width="4.109375" style="2" customWidth="1"/>
    <col min="13531" max="13531" width="1.6640625" style="2" customWidth="1"/>
    <col min="13532" max="13536" width="3.33203125" style="2" customWidth="1"/>
    <col min="13537" max="13537" width="1.6640625" style="2" customWidth="1"/>
    <col min="13538" max="13542" width="3.33203125" style="2" customWidth="1"/>
    <col min="13543" max="13548" width="9.109375" style="2" customWidth="1"/>
    <col min="13549" max="13549" width="1.6640625" style="2" customWidth="1"/>
    <col min="13550" max="13554" width="3.33203125" style="2" customWidth="1"/>
    <col min="13555" max="13555" width="1.6640625" style="2" customWidth="1"/>
    <col min="13556" max="13556" width="16.5546875" style="2" bestFit="1" customWidth="1"/>
    <col min="13557" max="13558" width="10.33203125" style="2" customWidth="1"/>
    <col min="13559" max="13559" width="18" style="2" bestFit="1" customWidth="1"/>
    <col min="13560" max="13744" width="9.109375" style="2"/>
    <col min="13745" max="13752" width="9.109375" style="2" customWidth="1"/>
    <col min="13753" max="13753" width="10.109375" style="2" customWidth="1"/>
    <col min="13754" max="13754" width="1" style="2" customWidth="1"/>
    <col min="13755" max="13757" width="3.33203125" style="2" customWidth="1"/>
    <col min="13758" max="13758" width="1.88671875" style="2" customWidth="1"/>
    <col min="13759" max="13759" width="17.88671875" style="2" customWidth="1"/>
    <col min="13760" max="13760" width="1.88671875" style="2" customWidth="1"/>
    <col min="13761" max="13763" width="3.33203125" style="2" customWidth="1"/>
    <col min="13764" max="13764" width="2.88671875" style="2" customWidth="1"/>
    <col min="13765" max="13765" width="1.88671875" style="2" customWidth="1"/>
    <col min="13766" max="13766" width="19.6640625" style="2" customWidth="1"/>
    <col min="13767" max="13767" width="1.88671875" style="2" customWidth="1"/>
    <col min="13768" max="13770" width="3" style="2" customWidth="1"/>
    <col min="13771" max="13771" width="4.44140625" style="2" customWidth="1"/>
    <col min="13772" max="13773" width="3" style="2" customWidth="1"/>
    <col min="13774" max="13779" width="3.33203125" style="2" customWidth="1"/>
    <col min="13780" max="13781" width="9.109375" style="2" customWidth="1"/>
    <col min="13782" max="13785" width="3.33203125" style="2" customWidth="1"/>
    <col min="13786" max="13786" width="4.109375" style="2" customWidth="1"/>
    <col min="13787" max="13787" width="1.6640625" style="2" customWidth="1"/>
    <col min="13788" max="13792" width="3.33203125" style="2" customWidth="1"/>
    <col min="13793" max="13793" width="1.6640625" style="2" customWidth="1"/>
    <col min="13794" max="13798" width="3.33203125" style="2" customWidth="1"/>
    <col min="13799" max="13804" width="9.109375" style="2" customWidth="1"/>
    <col min="13805" max="13805" width="1.6640625" style="2" customWidth="1"/>
    <col min="13806" max="13810" width="3.33203125" style="2" customWidth="1"/>
    <col min="13811" max="13811" width="1.6640625" style="2" customWidth="1"/>
    <col min="13812" max="13812" width="16.5546875" style="2" bestFit="1" customWidth="1"/>
    <col min="13813" max="13814" width="10.33203125" style="2" customWidth="1"/>
    <col min="13815" max="13815" width="18" style="2" bestFit="1" customWidth="1"/>
    <col min="13816" max="14000" width="9.109375" style="2"/>
    <col min="14001" max="14008" width="9.109375" style="2" customWidth="1"/>
    <col min="14009" max="14009" width="10.109375" style="2" customWidth="1"/>
    <col min="14010" max="14010" width="1" style="2" customWidth="1"/>
    <col min="14011" max="14013" width="3.33203125" style="2" customWidth="1"/>
    <col min="14014" max="14014" width="1.88671875" style="2" customWidth="1"/>
    <col min="14015" max="14015" width="17.88671875" style="2" customWidth="1"/>
    <col min="14016" max="14016" width="1.88671875" style="2" customWidth="1"/>
    <col min="14017" max="14019" width="3.33203125" style="2" customWidth="1"/>
    <col min="14020" max="14020" width="2.88671875" style="2" customWidth="1"/>
    <col min="14021" max="14021" width="1.88671875" style="2" customWidth="1"/>
    <col min="14022" max="14022" width="19.6640625" style="2" customWidth="1"/>
    <col min="14023" max="14023" width="1.88671875" style="2" customWidth="1"/>
    <col min="14024" max="14026" width="3" style="2" customWidth="1"/>
    <col min="14027" max="14027" width="4.44140625" style="2" customWidth="1"/>
    <col min="14028" max="14029" width="3" style="2" customWidth="1"/>
    <col min="14030" max="14035" width="3.33203125" style="2" customWidth="1"/>
    <col min="14036" max="14037" width="9.109375" style="2" customWidth="1"/>
    <col min="14038" max="14041" width="3.33203125" style="2" customWidth="1"/>
    <col min="14042" max="14042" width="4.109375" style="2" customWidth="1"/>
    <col min="14043" max="14043" width="1.6640625" style="2" customWidth="1"/>
    <col min="14044" max="14048" width="3.33203125" style="2" customWidth="1"/>
    <col min="14049" max="14049" width="1.6640625" style="2" customWidth="1"/>
    <col min="14050" max="14054" width="3.33203125" style="2" customWidth="1"/>
    <col min="14055" max="14060" width="9.109375" style="2" customWidth="1"/>
    <col min="14061" max="14061" width="1.6640625" style="2" customWidth="1"/>
    <col min="14062" max="14066" width="3.33203125" style="2" customWidth="1"/>
    <col min="14067" max="14067" width="1.6640625" style="2" customWidth="1"/>
    <col min="14068" max="14068" width="16.5546875" style="2" bestFit="1" customWidth="1"/>
    <col min="14069" max="14070" width="10.33203125" style="2" customWidth="1"/>
    <col min="14071" max="14071" width="18" style="2" bestFit="1" customWidth="1"/>
    <col min="14072" max="14256" width="9.109375" style="2"/>
    <col min="14257" max="14264" width="9.109375" style="2" customWidth="1"/>
    <col min="14265" max="14265" width="10.109375" style="2" customWidth="1"/>
    <col min="14266" max="14266" width="1" style="2" customWidth="1"/>
    <col min="14267" max="14269" width="3.33203125" style="2" customWidth="1"/>
    <col min="14270" max="14270" width="1.88671875" style="2" customWidth="1"/>
    <col min="14271" max="14271" width="17.88671875" style="2" customWidth="1"/>
    <col min="14272" max="14272" width="1.88671875" style="2" customWidth="1"/>
    <col min="14273" max="14275" width="3.33203125" style="2" customWidth="1"/>
    <col min="14276" max="14276" width="2.88671875" style="2" customWidth="1"/>
    <col min="14277" max="14277" width="1.88671875" style="2" customWidth="1"/>
    <col min="14278" max="14278" width="19.6640625" style="2" customWidth="1"/>
    <col min="14279" max="14279" width="1.88671875" style="2" customWidth="1"/>
    <col min="14280" max="14282" width="3" style="2" customWidth="1"/>
    <col min="14283" max="14283" width="4.44140625" style="2" customWidth="1"/>
    <col min="14284" max="14285" width="3" style="2" customWidth="1"/>
    <col min="14286" max="14291" width="3.33203125" style="2" customWidth="1"/>
    <col min="14292" max="14293" width="9.109375" style="2" customWidth="1"/>
    <col min="14294" max="14297" width="3.33203125" style="2" customWidth="1"/>
    <col min="14298" max="14298" width="4.109375" style="2" customWidth="1"/>
    <col min="14299" max="14299" width="1.6640625" style="2" customWidth="1"/>
    <col min="14300" max="14304" width="3.33203125" style="2" customWidth="1"/>
    <col min="14305" max="14305" width="1.6640625" style="2" customWidth="1"/>
    <col min="14306" max="14310" width="3.33203125" style="2" customWidth="1"/>
    <col min="14311" max="14316" width="9.109375" style="2" customWidth="1"/>
    <col min="14317" max="14317" width="1.6640625" style="2" customWidth="1"/>
    <col min="14318" max="14322" width="3.33203125" style="2" customWidth="1"/>
    <col min="14323" max="14323" width="1.6640625" style="2" customWidth="1"/>
    <col min="14324" max="14324" width="16.5546875" style="2" bestFit="1" customWidth="1"/>
    <col min="14325" max="14326" width="10.33203125" style="2" customWidth="1"/>
    <col min="14327" max="14327" width="18" style="2" bestFit="1" customWidth="1"/>
    <col min="14328" max="14512" width="9.109375" style="2"/>
    <col min="14513" max="14520" width="9.109375" style="2" customWidth="1"/>
    <col min="14521" max="14521" width="10.109375" style="2" customWidth="1"/>
    <col min="14522" max="14522" width="1" style="2" customWidth="1"/>
    <col min="14523" max="14525" width="3.33203125" style="2" customWidth="1"/>
    <col min="14526" max="14526" width="1.88671875" style="2" customWidth="1"/>
    <col min="14527" max="14527" width="17.88671875" style="2" customWidth="1"/>
    <col min="14528" max="14528" width="1.88671875" style="2" customWidth="1"/>
    <col min="14529" max="14531" width="3.33203125" style="2" customWidth="1"/>
    <col min="14532" max="14532" width="2.88671875" style="2" customWidth="1"/>
    <col min="14533" max="14533" width="1.88671875" style="2" customWidth="1"/>
    <col min="14534" max="14534" width="19.6640625" style="2" customWidth="1"/>
    <col min="14535" max="14535" width="1.88671875" style="2" customWidth="1"/>
    <col min="14536" max="14538" width="3" style="2" customWidth="1"/>
    <col min="14539" max="14539" width="4.44140625" style="2" customWidth="1"/>
    <col min="14540" max="14541" width="3" style="2" customWidth="1"/>
    <col min="14542" max="14547" width="3.33203125" style="2" customWidth="1"/>
    <col min="14548" max="14549" width="9.109375" style="2" customWidth="1"/>
    <col min="14550" max="14553" width="3.33203125" style="2" customWidth="1"/>
    <col min="14554" max="14554" width="4.109375" style="2" customWidth="1"/>
    <col min="14555" max="14555" width="1.6640625" style="2" customWidth="1"/>
    <col min="14556" max="14560" width="3.33203125" style="2" customWidth="1"/>
    <col min="14561" max="14561" width="1.6640625" style="2" customWidth="1"/>
    <col min="14562" max="14566" width="3.33203125" style="2" customWidth="1"/>
    <col min="14567" max="14572" width="9.109375" style="2" customWidth="1"/>
    <col min="14573" max="14573" width="1.6640625" style="2" customWidth="1"/>
    <col min="14574" max="14578" width="3.33203125" style="2" customWidth="1"/>
    <col min="14579" max="14579" width="1.6640625" style="2" customWidth="1"/>
    <col min="14580" max="14580" width="16.5546875" style="2" bestFit="1" customWidth="1"/>
    <col min="14581" max="14582" width="10.33203125" style="2" customWidth="1"/>
    <col min="14583" max="14583" width="18" style="2" bestFit="1" customWidth="1"/>
    <col min="14584" max="14768" width="9.109375" style="2"/>
    <col min="14769" max="14776" width="9.109375" style="2" customWidth="1"/>
    <col min="14777" max="14777" width="10.109375" style="2" customWidth="1"/>
    <col min="14778" max="14778" width="1" style="2" customWidth="1"/>
    <col min="14779" max="14781" width="3.33203125" style="2" customWidth="1"/>
    <col min="14782" max="14782" width="1.88671875" style="2" customWidth="1"/>
    <col min="14783" max="14783" width="17.88671875" style="2" customWidth="1"/>
    <col min="14784" max="14784" width="1.88671875" style="2" customWidth="1"/>
    <col min="14785" max="14787" width="3.33203125" style="2" customWidth="1"/>
    <col min="14788" max="14788" width="2.88671875" style="2" customWidth="1"/>
    <col min="14789" max="14789" width="1.88671875" style="2" customWidth="1"/>
    <col min="14790" max="14790" width="19.6640625" style="2" customWidth="1"/>
    <col min="14791" max="14791" width="1.88671875" style="2" customWidth="1"/>
    <col min="14792" max="14794" width="3" style="2" customWidth="1"/>
    <col min="14795" max="14795" width="4.44140625" style="2" customWidth="1"/>
    <col min="14796" max="14797" width="3" style="2" customWidth="1"/>
    <col min="14798" max="14803" width="3.33203125" style="2" customWidth="1"/>
    <col min="14804" max="14805" width="9.109375" style="2" customWidth="1"/>
    <col min="14806" max="14809" width="3.33203125" style="2" customWidth="1"/>
    <col min="14810" max="14810" width="4.109375" style="2" customWidth="1"/>
    <col min="14811" max="14811" width="1.6640625" style="2" customWidth="1"/>
    <col min="14812" max="14816" width="3.33203125" style="2" customWidth="1"/>
    <col min="14817" max="14817" width="1.6640625" style="2" customWidth="1"/>
    <col min="14818" max="14822" width="3.33203125" style="2" customWidth="1"/>
    <col min="14823" max="14828" width="9.109375" style="2" customWidth="1"/>
    <col min="14829" max="14829" width="1.6640625" style="2" customWidth="1"/>
    <col min="14830" max="14834" width="3.33203125" style="2" customWidth="1"/>
    <col min="14835" max="14835" width="1.6640625" style="2" customWidth="1"/>
    <col min="14836" max="14836" width="16.5546875" style="2" bestFit="1" customWidth="1"/>
    <col min="14837" max="14838" width="10.33203125" style="2" customWidth="1"/>
    <col min="14839" max="14839" width="18" style="2" bestFit="1" customWidth="1"/>
    <col min="14840" max="15024" width="9.109375" style="2"/>
    <col min="15025" max="15032" width="9.109375" style="2" customWidth="1"/>
    <col min="15033" max="15033" width="10.109375" style="2" customWidth="1"/>
    <col min="15034" max="15034" width="1" style="2" customWidth="1"/>
    <col min="15035" max="15037" width="3.33203125" style="2" customWidth="1"/>
    <col min="15038" max="15038" width="1.88671875" style="2" customWidth="1"/>
    <col min="15039" max="15039" width="17.88671875" style="2" customWidth="1"/>
    <col min="15040" max="15040" width="1.88671875" style="2" customWidth="1"/>
    <col min="15041" max="15043" width="3.33203125" style="2" customWidth="1"/>
    <col min="15044" max="15044" width="2.88671875" style="2" customWidth="1"/>
    <col min="15045" max="15045" width="1.88671875" style="2" customWidth="1"/>
    <col min="15046" max="15046" width="19.6640625" style="2" customWidth="1"/>
    <col min="15047" max="15047" width="1.88671875" style="2" customWidth="1"/>
    <col min="15048" max="15050" width="3" style="2" customWidth="1"/>
    <col min="15051" max="15051" width="4.44140625" style="2" customWidth="1"/>
    <col min="15052" max="15053" width="3" style="2" customWidth="1"/>
    <col min="15054" max="15059" width="3.33203125" style="2" customWidth="1"/>
    <col min="15060" max="15061" width="9.109375" style="2" customWidth="1"/>
    <col min="15062" max="15065" width="3.33203125" style="2" customWidth="1"/>
    <col min="15066" max="15066" width="4.109375" style="2" customWidth="1"/>
    <col min="15067" max="15067" width="1.6640625" style="2" customWidth="1"/>
    <col min="15068" max="15072" width="3.33203125" style="2" customWidth="1"/>
    <col min="15073" max="15073" width="1.6640625" style="2" customWidth="1"/>
    <col min="15074" max="15078" width="3.33203125" style="2" customWidth="1"/>
    <col min="15079" max="15084" width="9.109375" style="2" customWidth="1"/>
    <col min="15085" max="15085" width="1.6640625" style="2" customWidth="1"/>
    <col min="15086" max="15090" width="3.33203125" style="2" customWidth="1"/>
    <col min="15091" max="15091" width="1.6640625" style="2" customWidth="1"/>
    <col min="15092" max="15092" width="16.5546875" style="2" bestFit="1" customWidth="1"/>
    <col min="15093" max="15094" width="10.33203125" style="2" customWidth="1"/>
    <col min="15095" max="15095" width="18" style="2" bestFit="1" customWidth="1"/>
    <col min="15096" max="15280" width="9.109375" style="2"/>
    <col min="15281" max="15288" width="9.109375" style="2" customWidth="1"/>
    <col min="15289" max="15289" width="10.109375" style="2" customWidth="1"/>
    <col min="15290" max="15290" width="1" style="2" customWidth="1"/>
    <col min="15291" max="15293" width="3.33203125" style="2" customWidth="1"/>
    <col min="15294" max="15294" width="1.88671875" style="2" customWidth="1"/>
    <col min="15295" max="15295" width="17.88671875" style="2" customWidth="1"/>
    <col min="15296" max="15296" width="1.88671875" style="2" customWidth="1"/>
    <col min="15297" max="15299" width="3.33203125" style="2" customWidth="1"/>
    <col min="15300" max="15300" width="2.88671875" style="2" customWidth="1"/>
    <col min="15301" max="15301" width="1.88671875" style="2" customWidth="1"/>
    <col min="15302" max="15302" width="19.6640625" style="2" customWidth="1"/>
    <col min="15303" max="15303" width="1.88671875" style="2" customWidth="1"/>
    <col min="15304" max="15306" width="3" style="2" customWidth="1"/>
    <col min="15307" max="15307" width="4.44140625" style="2" customWidth="1"/>
    <col min="15308" max="15309" width="3" style="2" customWidth="1"/>
    <col min="15310" max="15315" width="3.33203125" style="2" customWidth="1"/>
    <col min="15316" max="15317" width="9.109375" style="2" customWidth="1"/>
    <col min="15318" max="15321" width="3.33203125" style="2" customWidth="1"/>
    <col min="15322" max="15322" width="4.109375" style="2" customWidth="1"/>
    <col min="15323" max="15323" width="1.6640625" style="2" customWidth="1"/>
    <col min="15324" max="15328" width="3.33203125" style="2" customWidth="1"/>
    <col min="15329" max="15329" width="1.6640625" style="2" customWidth="1"/>
    <col min="15330" max="15334" width="3.33203125" style="2" customWidth="1"/>
    <col min="15335" max="15340" width="9.109375" style="2" customWidth="1"/>
    <col min="15341" max="15341" width="1.6640625" style="2" customWidth="1"/>
    <col min="15342" max="15346" width="3.33203125" style="2" customWidth="1"/>
    <col min="15347" max="15347" width="1.6640625" style="2" customWidth="1"/>
    <col min="15348" max="15348" width="16.5546875" style="2" bestFit="1" customWidth="1"/>
    <col min="15349" max="15350" width="10.33203125" style="2" customWidth="1"/>
    <col min="15351" max="15351" width="18" style="2" bestFit="1" customWidth="1"/>
    <col min="15352" max="15536" width="9.109375" style="2"/>
    <col min="15537" max="15544" width="9.109375" style="2" customWidth="1"/>
    <col min="15545" max="15545" width="10.109375" style="2" customWidth="1"/>
    <col min="15546" max="15546" width="1" style="2" customWidth="1"/>
    <col min="15547" max="15549" width="3.33203125" style="2" customWidth="1"/>
    <col min="15550" max="15550" width="1.88671875" style="2" customWidth="1"/>
    <col min="15551" max="15551" width="17.88671875" style="2" customWidth="1"/>
    <col min="15552" max="15552" width="1.88671875" style="2" customWidth="1"/>
    <col min="15553" max="15555" width="3.33203125" style="2" customWidth="1"/>
    <col min="15556" max="15556" width="2.88671875" style="2" customWidth="1"/>
    <col min="15557" max="15557" width="1.88671875" style="2" customWidth="1"/>
    <col min="15558" max="15558" width="19.6640625" style="2" customWidth="1"/>
    <col min="15559" max="15559" width="1.88671875" style="2" customWidth="1"/>
    <col min="15560" max="15562" width="3" style="2" customWidth="1"/>
    <col min="15563" max="15563" width="4.44140625" style="2" customWidth="1"/>
    <col min="15564" max="15565" width="3" style="2" customWidth="1"/>
    <col min="15566" max="15571" width="3.33203125" style="2" customWidth="1"/>
    <col min="15572" max="15573" width="9.109375" style="2" customWidth="1"/>
    <col min="15574" max="15577" width="3.33203125" style="2" customWidth="1"/>
    <col min="15578" max="15578" width="4.109375" style="2" customWidth="1"/>
    <col min="15579" max="15579" width="1.6640625" style="2" customWidth="1"/>
    <col min="15580" max="15584" width="3.33203125" style="2" customWidth="1"/>
    <col min="15585" max="15585" width="1.6640625" style="2" customWidth="1"/>
    <col min="15586" max="15590" width="3.33203125" style="2" customWidth="1"/>
    <col min="15591" max="15596" width="9.109375" style="2" customWidth="1"/>
    <col min="15597" max="15597" width="1.6640625" style="2" customWidth="1"/>
    <col min="15598" max="15602" width="3.33203125" style="2" customWidth="1"/>
    <col min="15603" max="15603" width="1.6640625" style="2" customWidth="1"/>
    <col min="15604" max="15604" width="16.5546875" style="2" bestFit="1" customWidth="1"/>
    <col min="15605" max="15606" width="10.33203125" style="2" customWidth="1"/>
    <col min="15607" max="15607" width="18" style="2" bestFit="1" customWidth="1"/>
    <col min="15608" max="15792" width="9.109375" style="2"/>
    <col min="15793" max="15800" width="9.109375" style="2" customWidth="1"/>
    <col min="15801" max="15801" width="10.109375" style="2" customWidth="1"/>
    <col min="15802" max="15802" width="1" style="2" customWidth="1"/>
    <col min="15803" max="15805" width="3.33203125" style="2" customWidth="1"/>
    <col min="15806" max="15806" width="1.88671875" style="2" customWidth="1"/>
    <col min="15807" max="15807" width="17.88671875" style="2" customWidth="1"/>
    <col min="15808" max="15808" width="1.88671875" style="2" customWidth="1"/>
    <col min="15809" max="15811" width="3.33203125" style="2" customWidth="1"/>
    <col min="15812" max="15812" width="2.88671875" style="2" customWidth="1"/>
    <col min="15813" max="15813" width="1.88671875" style="2" customWidth="1"/>
    <col min="15814" max="15814" width="19.6640625" style="2" customWidth="1"/>
    <col min="15815" max="15815" width="1.88671875" style="2" customWidth="1"/>
    <col min="15816" max="15818" width="3" style="2" customWidth="1"/>
    <col min="15819" max="15819" width="4.44140625" style="2" customWidth="1"/>
    <col min="15820" max="15821" width="3" style="2" customWidth="1"/>
    <col min="15822" max="15827" width="3.33203125" style="2" customWidth="1"/>
    <col min="15828" max="15829" width="9.109375" style="2" customWidth="1"/>
    <col min="15830" max="15833" width="3.33203125" style="2" customWidth="1"/>
    <col min="15834" max="15834" width="4.109375" style="2" customWidth="1"/>
    <col min="15835" max="15835" width="1.6640625" style="2" customWidth="1"/>
    <col min="15836" max="15840" width="3.33203125" style="2" customWidth="1"/>
    <col min="15841" max="15841" width="1.6640625" style="2" customWidth="1"/>
    <col min="15842" max="15846" width="3.33203125" style="2" customWidth="1"/>
    <col min="15847" max="15852" width="9.109375" style="2" customWidth="1"/>
    <col min="15853" max="15853" width="1.6640625" style="2" customWidth="1"/>
    <col min="15854" max="15858" width="3.33203125" style="2" customWidth="1"/>
    <col min="15859" max="15859" width="1.6640625" style="2" customWidth="1"/>
    <col min="15860" max="15860" width="16.5546875" style="2" bestFit="1" customWidth="1"/>
    <col min="15861" max="15862" width="10.33203125" style="2" customWidth="1"/>
    <col min="15863" max="15863" width="18" style="2" bestFit="1" customWidth="1"/>
    <col min="15864" max="16048" width="9.109375" style="2"/>
    <col min="16049" max="16056" width="9.109375" style="2" customWidth="1"/>
    <col min="16057" max="16057" width="10.109375" style="2" customWidth="1"/>
    <col min="16058" max="16058" width="1" style="2" customWidth="1"/>
    <col min="16059" max="16061" width="3.33203125" style="2" customWidth="1"/>
    <col min="16062" max="16062" width="1.88671875" style="2" customWidth="1"/>
    <col min="16063" max="16063" width="17.88671875" style="2" customWidth="1"/>
    <col min="16064" max="16064" width="1.88671875" style="2" customWidth="1"/>
    <col min="16065" max="16067" width="3.33203125" style="2" customWidth="1"/>
    <col min="16068" max="16068" width="2.88671875" style="2" customWidth="1"/>
    <col min="16069" max="16069" width="1.88671875" style="2" customWidth="1"/>
    <col min="16070" max="16070" width="19.6640625" style="2" customWidth="1"/>
    <col min="16071" max="16071" width="1.88671875" style="2" customWidth="1"/>
    <col min="16072" max="16074" width="3" style="2" customWidth="1"/>
    <col min="16075" max="16075" width="4.44140625" style="2" customWidth="1"/>
    <col min="16076" max="16077" width="3" style="2" customWidth="1"/>
    <col min="16078" max="16083" width="3.33203125" style="2" customWidth="1"/>
    <col min="16084" max="16085" width="9.109375" style="2" customWidth="1"/>
    <col min="16086" max="16089" width="3.33203125" style="2" customWidth="1"/>
    <col min="16090" max="16090" width="4.109375" style="2" customWidth="1"/>
    <col min="16091" max="16091" width="1.6640625" style="2" customWidth="1"/>
    <col min="16092" max="16096" width="3.33203125" style="2" customWidth="1"/>
    <col min="16097" max="16097" width="1.6640625" style="2" customWidth="1"/>
    <col min="16098" max="16102" width="3.33203125" style="2" customWidth="1"/>
    <col min="16103" max="16108" width="9.109375" style="2" customWidth="1"/>
    <col min="16109" max="16109" width="1.6640625" style="2" customWidth="1"/>
    <col min="16110" max="16114" width="3.33203125" style="2" customWidth="1"/>
    <col min="16115" max="16115" width="1.6640625" style="2" customWidth="1"/>
    <col min="16116" max="16116" width="16.5546875" style="2" bestFit="1" customWidth="1"/>
    <col min="16117" max="16118" width="10.33203125" style="2" customWidth="1"/>
    <col min="16119" max="16119" width="18" style="2" bestFit="1" customWidth="1"/>
    <col min="16120" max="16384" width="9.109375" style="2"/>
  </cols>
  <sheetData>
    <row r="1" spans="1:8">
      <c r="A1" s="460" t="s">
        <v>577</v>
      </c>
      <c r="B1" s="461"/>
      <c r="C1" s="462"/>
      <c r="D1" s="461" t="s">
        <v>539</v>
      </c>
      <c r="E1" s="461"/>
      <c r="F1" s="466"/>
    </row>
    <row r="2" spans="1:8" ht="13.8" thickBot="1">
      <c r="A2" s="463"/>
      <c r="B2" s="464"/>
      <c r="C2" s="465"/>
      <c r="D2" s="464"/>
      <c r="E2" s="464"/>
      <c r="F2" s="467"/>
    </row>
    <row r="3" spans="1:8" ht="22.5" customHeight="1">
      <c r="A3" s="468" t="s">
        <v>0</v>
      </c>
      <c r="B3" s="470" t="s">
        <v>1</v>
      </c>
      <c r="C3" s="472" t="s">
        <v>2</v>
      </c>
      <c r="D3" s="474" t="s">
        <v>0</v>
      </c>
      <c r="E3" s="470" t="s">
        <v>1</v>
      </c>
      <c r="F3" s="476" t="s">
        <v>2</v>
      </c>
    </row>
    <row r="4" spans="1:8" ht="22.5" customHeight="1" thickBot="1">
      <c r="A4" s="469"/>
      <c r="B4" s="471"/>
      <c r="C4" s="473"/>
      <c r="D4" s="475"/>
      <c r="E4" s="471"/>
      <c r="F4" s="477"/>
    </row>
    <row r="5" spans="1:8" s="6" customFormat="1">
      <c r="A5" s="3"/>
      <c r="B5" s="111" t="s">
        <v>3</v>
      </c>
      <c r="C5" s="60" t="s">
        <v>4</v>
      </c>
      <c r="D5" s="4"/>
      <c r="E5" s="111" t="s">
        <v>3</v>
      </c>
      <c r="F5" s="5" t="s">
        <v>4</v>
      </c>
    </row>
    <row r="6" spans="1:8" s="6" customFormat="1">
      <c r="A6" s="7"/>
      <c r="B6" s="112" t="s">
        <v>5</v>
      </c>
      <c r="C6" s="61" t="s">
        <v>6</v>
      </c>
      <c r="D6" s="8"/>
      <c r="E6" s="112" t="s">
        <v>5</v>
      </c>
      <c r="F6" s="9" t="s">
        <v>641</v>
      </c>
    </row>
    <row r="7" spans="1:8" s="12" customFormat="1">
      <c r="A7" s="10"/>
      <c r="B7" s="109" t="s">
        <v>7</v>
      </c>
      <c r="C7" s="62" t="s">
        <v>8</v>
      </c>
      <c r="D7" s="11"/>
      <c r="E7" s="109" t="s">
        <v>7</v>
      </c>
      <c r="F7" s="165" t="s">
        <v>578</v>
      </c>
      <c r="H7" s="6"/>
    </row>
    <row r="8" spans="1:8" s="14" customFormat="1">
      <c r="A8" s="7"/>
      <c r="B8" s="115" t="s">
        <v>9</v>
      </c>
      <c r="C8" s="63" t="s">
        <v>10</v>
      </c>
      <c r="D8" s="8"/>
      <c r="E8" s="115" t="s">
        <v>9</v>
      </c>
      <c r="F8" s="13" t="s">
        <v>642</v>
      </c>
      <c r="H8" s="6"/>
    </row>
    <row r="9" spans="1:8" s="14" customFormat="1">
      <c r="A9" s="7"/>
      <c r="B9" s="115" t="s">
        <v>11</v>
      </c>
      <c r="C9" s="63" t="s">
        <v>12</v>
      </c>
      <c r="D9" s="8"/>
      <c r="E9" s="115" t="s">
        <v>11</v>
      </c>
      <c r="F9" s="13" t="s">
        <v>643</v>
      </c>
      <c r="H9" s="6"/>
    </row>
    <row r="10" spans="1:8" s="14" customFormat="1">
      <c r="A10" s="7"/>
      <c r="B10" s="109" t="s">
        <v>13</v>
      </c>
      <c r="C10" s="62" t="s">
        <v>14</v>
      </c>
      <c r="D10" s="8"/>
      <c r="E10" s="109" t="s">
        <v>13</v>
      </c>
      <c r="F10" s="165" t="s">
        <v>579</v>
      </c>
      <c r="H10" s="6"/>
    </row>
    <row r="11" spans="1:8" s="14" customFormat="1">
      <c r="A11" s="7"/>
      <c r="B11" s="115" t="s">
        <v>15</v>
      </c>
      <c r="C11" s="63" t="s">
        <v>16</v>
      </c>
      <c r="D11" s="8"/>
      <c r="E11" s="115" t="s">
        <v>15</v>
      </c>
      <c r="F11" s="13" t="s">
        <v>644</v>
      </c>
      <c r="H11" s="6"/>
    </row>
    <row r="12" spans="1:8" s="14" customFormat="1">
      <c r="A12" s="7"/>
      <c r="B12" s="115" t="s">
        <v>17</v>
      </c>
      <c r="C12" s="63" t="s">
        <v>18</v>
      </c>
      <c r="D12" s="8"/>
      <c r="E12" s="115" t="s">
        <v>17</v>
      </c>
      <c r="F12" s="13" t="s">
        <v>842</v>
      </c>
      <c r="H12" s="6"/>
    </row>
    <row r="13" spans="1:8" s="14" customFormat="1" ht="26.4">
      <c r="A13" s="7"/>
      <c r="B13" s="109" t="s">
        <v>19</v>
      </c>
      <c r="C13" s="62" t="s">
        <v>20</v>
      </c>
      <c r="D13" s="8"/>
      <c r="E13" s="109" t="s">
        <v>19</v>
      </c>
      <c r="F13" s="165" t="s">
        <v>580</v>
      </c>
      <c r="H13" s="6"/>
    </row>
    <row r="14" spans="1:8" s="14" customFormat="1" ht="26.4">
      <c r="A14" s="7"/>
      <c r="B14" s="115" t="s">
        <v>21</v>
      </c>
      <c r="C14" s="63" t="s">
        <v>565</v>
      </c>
      <c r="D14" s="8"/>
      <c r="E14" s="115" t="s">
        <v>21</v>
      </c>
      <c r="F14" s="13" t="s">
        <v>828</v>
      </c>
      <c r="H14" s="6"/>
    </row>
    <row r="15" spans="1:8" s="14" customFormat="1" ht="26.4">
      <c r="A15" s="7"/>
      <c r="B15" s="115" t="s">
        <v>22</v>
      </c>
      <c r="C15" s="63" t="s">
        <v>566</v>
      </c>
      <c r="D15" s="8"/>
      <c r="E15" s="115" t="s">
        <v>22</v>
      </c>
      <c r="F15" s="13" t="s">
        <v>645</v>
      </c>
      <c r="H15" s="6"/>
    </row>
    <row r="16" spans="1:8" s="14" customFormat="1" ht="26.4">
      <c r="A16" s="7"/>
      <c r="B16" s="115" t="s">
        <v>23</v>
      </c>
      <c r="C16" s="63" t="s">
        <v>24</v>
      </c>
      <c r="D16" s="8"/>
      <c r="E16" s="115" t="s">
        <v>23</v>
      </c>
      <c r="F16" s="13" t="s">
        <v>646</v>
      </c>
      <c r="H16" s="6"/>
    </row>
    <row r="17" spans="1:8" s="14" customFormat="1" ht="26.4">
      <c r="A17" s="7"/>
      <c r="B17" s="115" t="s">
        <v>25</v>
      </c>
      <c r="C17" s="63" t="s">
        <v>567</v>
      </c>
      <c r="D17" s="8"/>
      <c r="E17" s="115" t="s">
        <v>25</v>
      </c>
      <c r="F17" s="13" t="s">
        <v>647</v>
      </c>
      <c r="H17" s="6"/>
    </row>
    <row r="18" spans="1:8" s="14" customFormat="1">
      <c r="A18" s="7"/>
      <c r="B18" s="109" t="s">
        <v>26</v>
      </c>
      <c r="C18" s="62" t="s">
        <v>27</v>
      </c>
      <c r="D18" s="8"/>
      <c r="E18" s="109" t="s">
        <v>26</v>
      </c>
      <c r="F18" s="165" t="s">
        <v>581</v>
      </c>
      <c r="H18" s="6"/>
    </row>
    <row r="19" spans="1:8" s="14" customFormat="1">
      <c r="A19" s="7"/>
      <c r="B19" s="109" t="s">
        <v>28</v>
      </c>
      <c r="C19" s="62" t="s">
        <v>29</v>
      </c>
      <c r="D19" s="8"/>
      <c r="E19" s="109" t="s">
        <v>28</v>
      </c>
      <c r="F19" s="165" t="s">
        <v>582</v>
      </c>
      <c r="H19" s="6"/>
    </row>
    <row r="20" spans="1:8" s="14" customFormat="1">
      <c r="A20" s="7"/>
      <c r="B20" s="115" t="s">
        <v>30</v>
      </c>
      <c r="C20" s="63" t="s">
        <v>31</v>
      </c>
      <c r="D20" s="8"/>
      <c r="E20" s="115" t="s">
        <v>30</v>
      </c>
      <c r="F20" s="13" t="s">
        <v>648</v>
      </c>
      <c r="H20" s="6"/>
    </row>
    <row r="21" spans="1:8" s="14" customFormat="1" ht="26.4">
      <c r="A21" s="7"/>
      <c r="B21" s="115" t="s">
        <v>32</v>
      </c>
      <c r="C21" s="63" t="s">
        <v>33</v>
      </c>
      <c r="D21" s="8"/>
      <c r="E21" s="115" t="s">
        <v>32</v>
      </c>
      <c r="F21" s="13" t="s">
        <v>649</v>
      </c>
      <c r="H21" s="6"/>
    </row>
    <row r="22" spans="1:8" s="14" customFormat="1">
      <c r="A22" s="7"/>
      <c r="B22" s="115" t="s">
        <v>34</v>
      </c>
      <c r="C22" s="63" t="s">
        <v>35</v>
      </c>
      <c r="D22" s="8"/>
      <c r="E22" s="115" t="s">
        <v>34</v>
      </c>
      <c r="F22" s="13" t="s">
        <v>650</v>
      </c>
      <c r="H22" s="6"/>
    </row>
    <row r="23" spans="1:8" s="14" customFormat="1">
      <c r="A23" s="7"/>
      <c r="B23" s="115" t="s">
        <v>36</v>
      </c>
      <c r="C23" s="63" t="s">
        <v>37</v>
      </c>
      <c r="D23" s="8"/>
      <c r="E23" s="115" t="s">
        <v>36</v>
      </c>
      <c r="F23" s="13" t="s">
        <v>651</v>
      </c>
      <c r="H23" s="6"/>
    </row>
    <row r="24" spans="1:8" s="14" customFormat="1">
      <c r="A24" s="7"/>
      <c r="B24" s="115" t="s">
        <v>38</v>
      </c>
      <c r="C24" s="63" t="s">
        <v>39</v>
      </c>
      <c r="D24" s="8"/>
      <c r="E24" s="115" t="s">
        <v>38</v>
      </c>
      <c r="F24" s="13" t="s">
        <v>652</v>
      </c>
      <c r="H24" s="6"/>
    </row>
    <row r="25" spans="1:8" s="14" customFormat="1">
      <c r="A25" s="7"/>
      <c r="B25" s="115" t="s">
        <v>40</v>
      </c>
      <c r="C25" s="63" t="s">
        <v>41</v>
      </c>
      <c r="D25" s="8"/>
      <c r="E25" s="115" t="s">
        <v>40</v>
      </c>
      <c r="F25" s="13" t="s">
        <v>653</v>
      </c>
      <c r="H25" s="6"/>
    </row>
    <row r="26" spans="1:8" s="14" customFormat="1">
      <c r="A26" s="7"/>
      <c r="B26" s="115" t="s">
        <v>42</v>
      </c>
      <c r="C26" s="63" t="s">
        <v>43</v>
      </c>
      <c r="D26" s="8"/>
      <c r="E26" s="115" t="s">
        <v>42</v>
      </c>
      <c r="F26" s="13" t="s">
        <v>654</v>
      </c>
      <c r="H26" s="6"/>
    </row>
    <row r="27" spans="1:8" s="14" customFormat="1">
      <c r="A27" s="7"/>
      <c r="B27" s="115" t="s">
        <v>44</v>
      </c>
      <c r="C27" s="63" t="s">
        <v>45</v>
      </c>
      <c r="D27" s="8"/>
      <c r="E27" s="115" t="s">
        <v>44</v>
      </c>
      <c r="F27" s="13" t="s">
        <v>655</v>
      </c>
      <c r="H27" s="6"/>
    </row>
    <row r="28" spans="1:8" s="14" customFormat="1">
      <c r="A28" s="7"/>
      <c r="B28" s="109" t="s">
        <v>46</v>
      </c>
      <c r="C28" s="62" t="s">
        <v>47</v>
      </c>
      <c r="D28" s="8"/>
      <c r="E28" s="109" t="s">
        <v>46</v>
      </c>
      <c r="F28" s="165" t="s">
        <v>583</v>
      </c>
      <c r="H28" s="6"/>
    </row>
    <row r="29" spans="1:8" s="14" customFormat="1">
      <c r="A29" s="3"/>
      <c r="B29" s="115" t="s">
        <v>48</v>
      </c>
      <c r="C29" s="63" t="s">
        <v>49</v>
      </c>
      <c r="D29" s="4"/>
      <c r="E29" s="115" t="s">
        <v>48</v>
      </c>
      <c r="F29" s="13" t="s">
        <v>656</v>
      </c>
      <c r="H29" s="6"/>
    </row>
    <row r="30" spans="1:8" s="14" customFormat="1">
      <c r="A30" s="7"/>
      <c r="B30" s="115" t="s">
        <v>50</v>
      </c>
      <c r="C30" s="63" t="s">
        <v>51</v>
      </c>
      <c r="D30" s="8"/>
      <c r="E30" s="115" t="s">
        <v>50</v>
      </c>
      <c r="F30" s="13" t="s">
        <v>657</v>
      </c>
      <c r="H30" s="6"/>
    </row>
    <row r="31" spans="1:8" s="14" customFormat="1" ht="26.4">
      <c r="A31" s="7"/>
      <c r="B31" s="115" t="s">
        <v>52</v>
      </c>
      <c r="C31" s="63" t="s">
        <v>53</v>
      </c>
      <c r="D31" s="8"/>
      <c r="E31" s="115" t="s">
        <v>52</v>
      </c>
      <c r="F31" s="13" t="s">
        <v>658</v>
      </c>
      <c r="H31" s="6"/>
    </row>
    <row r="32" spans="1:8" s="14" customFormat="1" ht="13.8" thickBot="1">
      <c r="A32" s="15"/>
      <c r="B32" s="117" t="s">
        <v>54</v>
      </c>
      <c r="C32" s="64" t="s">
        <v>55</v>
      </c>
      <c r="D32" s="16"/>
      <c r="E32" s="117" t="s">
        <v>54</v>
      </c>
      <c r="F32" s="17" t="s">
        <v>659</v>
      </c>
      <c r="H32" s="6"/>
    </row>
    <row r="33" spans="1:8" s="14" customFormat="1">
      <c r="A33" s="3"/>
      <c r="B33" s="18" t="s">
        <v>56</v>
      </c>
      <c r="C33" s="65" t="s">
        <v>57</v>
      </c>
      <c r="D33" s="4"/>
      <c r="E33" s="18" t="s">
        <v>56</v>
      </c>
      <c r="F33" s="19" t="s">
        <v>660</v>
      </c>
      <c r="H33" s="6"/>
    </row>
    <row r="34" spans="1:8" s="14" customFormat="1">
      <c r="A34" s="7"/>
      <c r="B34" s="109" t="s">
        <v>58</v>
      </c>
      <c r="C34" s="62" t="s">
        <v>59</v>
      </c>
      <c r="D34" s="8"/>
      <c r="E34" s="109" t="s">
        <v>58</v>
      </c>
      <c r="F34" s="165" t="s">
        <v>584</v>
      </c>
      <c r="H34" s="6"/>
    </row>
    <row r="35" spans="1:8" s="14" customFormat="1">
      <c r="A35" s="7"/>
      <c r="B35" s="20" t="s">
        <v>60</v>
      </c>
      <c r="C35" s="66" t="s">
        <v>61</v>
      </c>
      <c r="D35" s="8"/>
      <c r="E35" s="115" t="s">
        <v>60</v>
      </c>
      <c r="F35" s="13" t="s">
        <v>661</v>
      </c>
      <c r="H35" s="6"/>
    </row>
    <row r="36" spans="1:8" s="14" customFormat="1">
      <c r="A36" s="7"/>
      <c r="B36" s="20" t="s">
        <v>62</v>
      </c>
      <c r="C36" s="66" t="s">
        <v>63</v>
      </c>
      <c r="D36" s="8"/>
      <c r="E36" s="115" t="s">
        <v>62</v>
      </c>
      <c r="F36" s="13" t="s">
        <v>662</v>
      </c>
      <c r="H36" s="6"/>
    </row>
    <row r="37" spans="1:8" s="14" customFormat="1">
      <c r="A37" s="7"/>
      <c r="B37" s="109" t="s">
        <v>64</v>
      </c>
      <c r="C37" s="62" t="s">
        <v>65</v>
      </c>
      <c r="D37" s="8"/>
      <c r="E37" s="109" t="s">
        <v>64</v>
      </c>
      <c r="F37" s="165" t="s">
        <v>585</v>
      </c>
      <c r="H37" s="6"/>
    </row>
    <row r="38" spans="1:8" s="14" customFormat="1">
      <c r="A38" s="7"/>
      <c r="B38" s="20" t="s">
        <v>66</v>
      </c>
      <c r="C38" s="66" t="s">
        <v>67</v>
      </c>
      <c r="D38" s="8"/>
      <c r="E38" s="115" t="s">
        <v>66</v>
      </c>
      <c r="F38" s="13" t="s">
        <v>663</v>
      </c>
      <c r="H38" s="6"/>
    </row>
    <row r="39" spans="1:8" s="14" customFormat="1">
      <c r="A39" s="7"/>
      <c r="B39" s="115" t="s">
        <v>68</v>
      </c>
      <c r="C39" s="63" t="s">
        <v>69</v>
      </c>
      <c r="D39" s="8"/>
      <c r="E39" s="115" t="s">
        <v>68</v>
      </c>
      <c r="F39" s="13" t="s">
        <v>664</v>
      </c>
      <c r="H39" s="6"/>
    </row>
    <row r="40" spans="1:8" s="14" customFormat="1" ht="26.4">
      <c r="A40" s="7"/>
      <c r="B40" s="115" t="s">
        <v>70</v>
      </c>
      <c r="C40" s="63" t="s">
        <v>71</v>
      </c>
      <c r="D40" s="8"/>
      <c r="E40" s="115" t="s">
        <v>70</v>
      </c>
      <c r="F40" s="13" t="s">
        <v>665</v>
      </c>
      <c r="H40" s="6"/>
    </row>
    <row r="41" spans="1:8" s="14" customFormat="1">
      <c r="A41" s="7"/>
      <c r="B41" s="20" t="s">
        <v>72</v>
      </c>
      <c r="C41" s="66" t="s">
        <v>73</v>
      </c>
      <c r="D41" s="8"/>
      <c r="E41" s="115" t="s">
        <v>72</v>
      </c>
      <c r="F41" s="13" t="s">
        <v>666</v>
      </c>
      <c r="H41" s="6"/>
    </row>
    <row r="42" spans="1:8" s="14" customFormat="1">
      <c r="A42" s="7"/>
      <c r="B42" s="115" t="s">
        <v>74</v>
      </c>
      <c r="C42" s="63" t="s">
        <v>75</v>
      </c>
      <c r="D42" s="8"/>
      <c r="E42" s="115" t="s">
        <v>74</v>
      </c>
      <c r="F42" s="13" t="s">
        <v>667</v>
      </c>
      <c r="H42" s="6"/>
    </row>
    <row r="43" spans="1:8" s="14" customFormat="1" ht="26.4">
      <c r="A43" s="7"/>
      <c r="B43" s="115" t="s">
        <v>76</v>
      </c>
      <c r="C43" s="63" t="s">
        <v>77</v>
      </c>
      <c r="D43" s="8"/>
      <c r="E43" s="115" t="s">
        <v>76</v>
      </c>
      <c r="F43" s="13" t="s">
        <v>668</v>
      </c>
      <c r="H43" s="6"/>
    </row>
    <row r="44" spans="1:8" s="14" customFormat="1">
      <c r="A44" s="7"/>
      <c r="B44" s="109" t="s">
        <v>78</v>
      </c>
      <c r="C44" s="62" t="s">
        <v>79</v>
      </c>
      <c r="D44" s="8"/>
      <c r="E44" s="109" t="s">
        <v>78</v>
      </c>
      <c r="F44" s="165" t="s">
        <v>586</v>
      </c>
      <c r="H44" s="6"/>
    </row>
    <row r="45" spans="1:8" s="14" customFormat="1">
      <c r="A45" s="7"/>
      <c r="B45" s="115" t="s">
        <v>80</v>
      </c>
      <c r="C45" s="63" t="s">
        <v>81</v>
      </c>
      <c r="D45" s="8"/>
      <c r="E45" s="115" t="s">
        <v>80</v>
      </c>
      <c r="F45" s="13" t="s">
        <v>669</v>
      </c>
      <c r="H45" s="6"/>
    </row>
    <row r="46" spans="1:8" s="14" customFormat="1">
      <c r="A46" s="7"/>
      <c r="B46" s="115" t="s">
        <v>82</v>
      </c>
      <c r="C46" s="63" t="s">
        <v>83</v>
      </c>
      <c r="D46" s="8"/>
      <c r="E46" s="115" t="s">
        <v>82</v>
      </c>
      <c r="F46" s="13" t="s">
        <v>670</v>
      </c>
      <c r="H46" s="6"/>
    </row>
    <row r="47" spans="1:8" s="14" customFormat="1">
      <c r="A47" s="7"/>
      <c r="B47" s="109" t="s">
        <v>84</v>
      </c>
      <c r="C47" s="62" t="s">
        <v>85</v>
      </c>
      <c r="D47" s="8"/>
      <c r="E47" s="109" t="s">
        <v>84</v>
      </c>
      <c r="F47" s="165" t="s">
        <v>587</v>
      </c>
      <c r="H47" s="6"/>
    </row>
    <row r="48" spans="1:8" s="14" customFormat="1">
      <c r="A48" s="7"/>
      <c r="B48" s="115" t="s">
        <v>86</v>
      </c>
      <c r="C48" s="63" t="s">
        <v>87</v>
      </c>
      <c r="D48" s="8"/>
      <c r="E48" s="115" t="s">
        <v>86</v>
      </c>
      <c r="F48" s="13" t="s">
        <v>671</v>
      </c>
      <c r="H48" s="6"/>
    </row>
    <row r="49" spans="1:8" s="14" customFormat="1" ht="26.4">
      <c r="A49" s="7"/>
      <c r="B49" s="115" t="s">
        <v>88</v>
      </c>
      <c r="C49" s="63" t="s">
        <v>89</v>
      </c>
      <c r="D49" s="8"/>
      <c r="E49" s="115" t="s">
        <v>88</v>
      </c>
      <c r="F49" s="13" t="s">
        <v>672</v>
      </c>
      <c r="H49" s="6"/>
    </row>
    <row r="50" spans="1:8" s="14" customFormat="1">
      <c r="A50" s="7"/>
      <c r="B50" s="109" t="s">
        <v>90</v>
      </c>
      <c r="C50" s="62" t="s">
        <v>91</v>
      </c>
      <c r="D50" s="8"/>
      <c r="E50" s="109" t="s">
        <v>90</v>
      </c>
      <c r="F50" s="165" t="s">
        <v>588</v>
      </c>
      <c r="H50" s="6"/>
    </row>
    <row r="51" spans="1:8" s="14" customFormat="1">
      <c r="A51" s="7"/>
      <c r="B51" s="115" t="s">
        <v>92</v>
      </c>
      <c r="C51" s="63" t="s">
        <v>93</v>
      </c>
      <c r="D51" s="8"/>
      <c r="E51" s="115" t="s">
        <v>92</v>
      </c>
      <c r="F51" s="13" t="s">
        <v>673</v>
      </c>
      <c r="H51" s="6"/>
    </row>
    <row r="52" spans="1:8" s="14" customFormat="1">
      <c r="A52" s="7"/>
      <c r="B52" s="115" t="s">
        <v>94</v>
      </c>
      <c r="C52" s="63" t="s">
        <v>95</v>
      </c>
      <c r="D52" s="8"/>
      <c r="E52" s="115" t="s">
        <v>94</v>
      </c>
      <c r="F52" s="13" t="s">
        <v>674</v>
      </c>
      <c r="H52" s="6"/>
    </row>
    <row r="53" spans="1:8" s="14" customFormat="1">
      <c r="A53" s="7"/>
      <c r="B53" s="109" t="s">
        <v>96</v>
      </c>
      <c r="C53" s="62" t="s">
        <v>97</v>
      </c>
      <c r="D53" s="8"/>
      <c r="E53" s="109" t="s">
        <v>96</v>
      </c>
      <c r="F53" s="165" t="s">
        <v>589</v>
      </c>
      <c r="H53" s="6"/>
    </row>
    <row r="54" spans="1:8" s="14" customFormat="1">
      <c r="A54" s="7"/>
      <c r="B54" s="115" t="s">
        <v>98</v>
      </c>
      <c r="C54" s="63" t="s">
        <v>99</v>
      </c>
      <c r="D54" s="8"/>
      <c r="E54" s="115" t="s">
        <v>98</v>
      </c>
      <c r="F54" s="13" t="s">
        <v>675</v>
      </c>
      <c r="H54" s="6"/>
    </row>
    <row r="55" spans="1:8" s="14" customFormat="1">
      <c r="A55" s="7"/>
      <c r="B55" s="115" t="s">
        <v>100</v>
      </c>
      <c r="C55" s="63" t="s">
        <v>101</v>
      </c>
      <c r="D55" s="8"/>
      <c r="E55" s="115" t="s">
        <v>100</v>
      </c>
      <c r="F55" s="13" t="s">
        <v>676</v>
      </c>
      <c r="H55" s="6"/>
    </row>
    <row r="56" spans="1:8" s="14" customFormat="1">
      <c r="A56" s="7"/>
      <c r="B56" s="109" t="s">
        <v>102</v>
      </c>
      <c r="C56" s="62" t="s">
        <v>103</v>
      </c>
      <c r="D56" s="8"/>
      <c r="E56" s="109" t="s">
        <v>102</v>
      </c>
      <c r="F56" s="165" t="s">
        <v>590</v>
      </c>
      <c r="H56" s="6"/>
    </row>
    <row r="57" spans="1:8" s="14" customFormat="1">
      <c r="A57" s="7"/>
      <c r="B57" s="109" t="s">
        <v>104</v>
      </c>
      <c r="C57" s="62" t="s">
        <v>544</v>
      </c>
      <c r="D57" s="8"/>
      <c r="E57" s="109" t="s">
        <v>104</v>
      </c>
      <c r="F57" s="165" t="s">
        <v>591</v>
      </c>
      <c r="H57" s="6"/>
    </row>
    <row r="58" spans="1:8" s="14" customFormat="1">
      <c r="A58" s="7"/>
      <c r="B58" s="115" t="s">
        <v>105</v>
      </c>
      <c r="C58" s="63" t="s">
        <v>545</v>
      </c>
      <c r="D58" s="8"/>
      <c r="E58" s="115" t="s">
        <v>105</v>
      </c>
      <c r="F58" s="13" t="s">
        <v>677</v>
      </c>
      <c r="H58" s="6"/>
    </row>
    <row r="59" spans="1:8" s="14" customFormat="1">
      <c r="A59" s="7"/>
      <c r="B59" s="115" t="s">
        <v>106</v>
      </c>
      <c r="C59" s="63" t="s">
        <v>546</v>
      </c>
      <c r="D59" s="8"/>
      <c r="E59" s="115" t="s">
        <v>106</v>
      </c>
      <c r="F59" s="13" t="s">
        <v>678</v>
      </c>
      <c r="H59" s="6"/>
    </row>
    <row r="60" spans="1:8" s="14" customFormat="1">
      <c r="A60" s="7"/>
      <c r="B60" s="109" t="s">
        <v>107</v>
      </c>
      <c r="C60" s="62" t="s">
        <v>108</v>
      </c>
      <c r="D60" s="8"/>
      <c r="E60" s="109" t="s">
        <v>107</v>
      </c>
      <c r="F60" s="165" t="s">
        <v>592</v>
      </c>
      <c r="H60" s="6"/>
    </row>
    <row r="61" spans="1:8" s="14" customFormat="1">
      <c r="A61" s="21"/>
      <c r="B61" s="109" t="s">
        <v>109</v>
      </c>
      <c r="C61" s="62" t="s">
        <v>110</v>
      </c>
      <c r="D61" s="22"/>
      <c r="E61" s="109" t="s">
        <v>109</v>
      </c>
      <c r="F61" s="165" t="s">
        <v>593</v>
      </c>
      <c r="H61" s="6"/>
    </row>
    <row r="62" spans="1:8" s="14" customFormat="1">
      <c r="A62" s="7"/>
      <c r="B62" s="115" t="s">
        <v>111</v>
      </c>
      <c r="C62" s="63" t="s">
        <v>112</v>
      </c>
      <c r="D62" s="8"/>
      <c r="E62" s="115" t="s">
        <v>111</v>
      </c>
      <c r="F62" s="13" t="s">
        <v>679</v>
      </c>
      <c r="H62" s="6"/>
    </row>
    <row r="63" spans="1:8" s="14" customFormat="1">
      <c r="A63" s="7"/>
      <c r="B63" s="115" t="s">
        <v>113</v>
      </c>
      <c r="C63" s="63" t="s">
        <v>114</v>
      </c>
      <c r="D63" s="8"/>
      <c r="E63" s="115" t="s">
        <v>113</v>
      </c>
      <c r="F63" s="13" t="s">
        <v>680</v>
      </c>
      <c r="H63" s="6"/>
    </row>
    <row r="64" spans="1:8" s="14" customFormat="1">
      <c r="A64" s="7"/>
      <c r="B64" s="115" t="s">
        <v>115</v>
      </c>
      <c r="C64" s="63" t="s">
        <v>116</v>
      </c>
      <c r="D64" s="8"/>
      <c r="E64" s="115" t="s">
        <v>115</v>
      </c>
      <c r="F64" s="13" t="s">
        <v>681</v>
      </c>
      <c r="H64" s="6"/>
    </row>
    <row r="65" spans="1:8" s="14" customFormat="1" ht="26.4">
      <c r="A65" s="7"/>
      <c r="B65" s="115" t="s">
        <v>117</v>
      </c>
      <c r="C65" s="63" t="s">
        <v>118</v>
      </c>
      <c r="D65" s="8"/>
      <c r="E65" s="115" t="s">
        <v>117</v>
      </c>
      <c r="F65" s="13" t="s">
        <v>682</v>
      </c>
      <c r="H65" s="6"/>
    </row>
    <row r="66" spans="1:8" s="14" customFormat="1">
      <c r="A66" s="7"/>
      <c r="B66" s="115" t="s">
        <v>119</v>
      </c>
      <c r="C66" s="63" t="s">
        <v>120</v>
      </c>
      <c r="D66" s="8"/>
      <c r="E66" s="115" t="s">
        <v>119</v>
      </c>
      <c r="F66" s="13" t="s">
        <v>683</v>
      </c>
      <c r="H66" s="6"/>
    </row>
    <row r="67" spans="1:8" s="14" customFormat="1">
      <c r="A67" s="7"/>
      <c r="B67" s="115" t="s">
        <v>121</v>
      </c>
      <c r="C67" s="63" t="s">
        <v>122</v>
      </c>
      <c r="D67" s="8"/>
      <c r="E67" s="115" t="s">
        <v>121</v>
      </c>
      <c r="F67" s="13" t="s">
        <v>684</v>
      </c>
      <c r="H67" s="6"/>
    </row>
    <row r="68" spans="1:8" s="14" customFormat="1">
      <c r="A68" s="7"/>
      <c r="B68" s="115" t="s">
        <v>123</v>
      </c>
      <c r="C68" s="63" t="s">
        <v>124</v>
      </c>
      <c r="D68" s="8"/>
      <c r="E68" s="115" t="s">
        <v>123</v>
      </c>
      <c r="F68" s="13" t="s">
        <v>685</v>
      </c>
      <c r="H68" s="6"/>
    </row>
    <row r="69" spans="1:8" s="14" customFormat="1" ht="13.8" thickBot="1">
      <c r="A69" s="15"/>
      <c r="B69" s="117" t="s">
        <v>125</v>
      </c>
      <c r="C69" s="64" t="s">
        <v>126</v>
      </c>
      <c r="D69" s="16"/>
      <c r="E69" s="117" t="s">
        <v>125</v>
      </c>
      <c r="F69" s="17" t="s">
        <v>686</v>
      </c>
      <c r="H69" s="6"/>
    </row>
    <row r="70" spans="1:8" s="14" customFormat="1">
      <c r="A70" s="3"/>
      <c r="B70" s="111" t="s">
        <v>127</v>
      </c>
      <c r="C70" s="60" t="s">
        <v>128</v>
      </c>
      <c r="D70" s="4"/>
      <c r="E70" s="111" t="s">
        <v>127</v>
      </c>
      <c r="F70" s="5" t="s">
        <v>687</v>
      </c>
      <c r="H70" s="6"/>
    </row>
    <row r="71" spans="1:8" s="14" customFormat="1">
      <c r="A71" s="7"/>
      <c r="B71" s="109" t="s">
        <v>129</v>
      </c>
      <c r="C71" s="62" t="s">
        <v>130</v>
      </c>
      <c r="D71" s="8"/>
      <c r="E71" s="109" t="s">
        <v>129</v>
      </c>
      <c r="F71" s="165" t="s">
        <v>594</v>
      </c>
      <c r="H71" s="6"/>
    </row>
    <row r="72" spans="1:8" s="14" customFormat="1">
      <c r="A72" s="7"/>
      <c r="B72" s="115" t="s">
        <v>131</v>
      </c>
      <c r="C72" s="63" t="s">
        <v>132</v>
      </c>
      <c r="D72" s="8"/>
      <c r="E72" s="115" t="s">
        <v>131</v>
      </c>
      <c r="F72" s="13" t="s">
        <v>688</v>
      </c>
      <c r="H72" s="6"/>
    </row>
    <row r="73" spans="1:8" s="14" customFormat="1">
      <c r="A73" s="7"/>
      <c r="B73" s="115" t="s">
        <v>133</v>
      </c>
      <c r="C73" s="63" t="s">
        <v>134</v>
      </c>
      <c r="D73" s="8"/>
      <c r="E73" s="115" t="s">
        <v>133</v>
      </c>
      <c r="F73" s="13" t="s">
        <v>689</v>
      </c>
      <c r="H73" s="6"/>
    </row>
    <row r="74" spans="1:8" s="14" customFormat="1">
      <c r="A74" s="7"/>
      <c r="B74" s="115" t="s">
        <v>135</v>
      </c>
      <c r="C74" s="63" t="s">
        <v>136</v>
      </c>
      <c r="D74" s="8"/>
      <c r="E74" s="115" t="s">
        <v>135</v>
      </c>
      <c r="F74" s="13" t="s">
        <v>690</v>
      </c>
      <c r="H74" s="6"/>
    </row>
    <row r="75" spans="1:8" s="14" customFormat="1">
      <c r="A75" s="7"/>
      <c r="B75" s="115" t="s">
        <v>137</v>
      </c>
      <c r="C75" s="63" t="s">
        <v>138</v>
      </c>
      <c r="D75" s="8"/>
      <c r="E75" s="115" t="s">
        <v>137</v>
      </c>
      <c r="F75" s="13" t="s">
        <v>691</v>
      </c>
      <c r="H75" s="6"/>
    </row>
    <row r="76" spans="1:8" s="14" customFormat="1">
      <c r="A76" s="7"/>
      <c r="B76" s="109" t="s">
        <v>139</v>
      </c>
      <c r="C76" s="62" t="s">
        <v>140</v>
      </c>
      <c r="D76" s="8"/>
      <c r="E76" s="109" t="s">
        <v>139</v>
      </c>
      <c r="F76" s="165" t="s">
        <v>595</v>
      </c>
      <c r="H76" s="6"/>
    </row>
    <row r="77" spans="1:8" s="14" customFormat="1">
      <c r="A77" s="7"/>
      <c r="B77" s="115" t="s">
        <v>141</v>
      </c>
      <c r="C77" s="63" t="s">
        <v>142</v>
      </c>
      <c r="D77" s="8"/>
      <c r="E77" s="115" t="s">
        <v>141</v>
      </c>
      <c r="F77" s="13" t="s">
        <v>692</v>
      </c>
      <c r="H77" s="6"/>
    </row>
    <row r="78" spans="1:8" s="14" customFormat="1">
      <c r="A78" s="7"/>
      <c r="B78" s="115" t="s">
        <v>143</v>
      </c>
      <c r="C78" s="63" t="s">
        <v>144</v>
      </c>
      <c r="D78" s="8"/>
      <c r="E78" s="115" t="s">
        <v>143</v>
      </c>
      <c r="F78" s="13" t="s">
        <v>693</v>
      </c>
      <c r="H78" s="6"/>
    </row>
    <row r="79" spans="1:8" s="14" customFormat="1">
      <c r="A79" s="7"/>
      <c r="B79" s="115" t="s">
        <v>145</v>
      </c>
      <c r="C79" s="63" t="s">
        <v>146</v>
      </c>
      <c r="D79" s="8"/>
      <c r="E79" s="115" t="s">
        <v>145</v>
      </c>
      <c r="F79" s="13" t="s">
        <v>596</v>
      </c>
      <c r="H79" s="6"/>
    </row>
    <row r="80" spans="1:8" s="14" customFormat="1">
      <c r="A80" s="7"/>
      <c r="B80" s="115" t="s">
        <v>147</v>
      </c>
      <c r="C80" s="63" t="s">
        <v>148</v>
      </c>
      <c r="D80" s="8"/>
      <c r="E80" s="115" t="s">
        <v>147</v>
      </c>
      <c r="F80" s="13" t="s">
        <v>597</v>
      </c>
      <c r="H80" s="6"/>
    </row>
    <row r="81" spans="1:8" s="14" customFormat="1">
      <c r="A81" s="7"/>
      <c r="B81" s="115" t="s">
        <v>149</v>
      </c>
      <c r="C81" s="63" t="s">
        <v>150</v>
      </c>
      <c r="D81" s="8"/>
      <c r="E81" s="115" t="s">
        <v>149</v>
      </c>
      <c r="F81" s="13" t="s">
        <v>598</v>
      </c>
      <c r="H81" s="6"/>
    </row>
    <row r="82" spans="1:8" s="14" customFormat="1" ht="13.8" thickBot="1">
      <c r="A82" s="15"/>
      <c r="B82" s="117" t="s">
        <v>151</v>
      </c>
      <c r="C82" s="64" t="s">
        <v>547</v>
      </c>
      <c r="D82" s="16"/>
      <c r="E82" s="117" t="s">
        <v>151</v>
      </c>
      <c r="F82" s="17" t="s">
        <v>599</v>
      </c>
      <c r="H82" s="6"/>
    </row>
    <row r="83" spans="1:8" s="14" customFormat="1">
      <c r="A83" s="3"/>
      <c r="B83" s="111" t="s">
        <v>152</v>
      </c>
      <c r="C83" s="60" t="s">
        <v>153</v>
      </c>
      <c r="D83" s="4"/>
      <c r="E83" s="111" t="s">
        <v>152</v>
      </c>
      <c r="F83" s="5" t="s">
        <v>826</v>
      </c>
      <c r="H83" s="6"/>
    </row>
    <row r="84" spans="1:8" s="14" customFormat="1">
      <c r="A84" s="7"/>
      <c r="B84" s="112" t="s">
        <v>154</v>
      </c>
      <c r="C84" s="61" t="s">
        <v>155</v>
      </c>
      <c r="D84" s="8"/>
      <c r="E84" s="112" t="s">
        <v>154</v>
      </c>
      <c r="F84" s="9" t="s">
        <v>825</v>
      </c>
      <c r="H84" s="6"/>
    </row>
    <row r="85" spans="1:8" s="14" customFormat="1">
      <c r="A85" s="7"/>
      <c r="B85" s="109" t="s">
        <v>156</v>
      </c>
      <c r="C85" s="62" t="s">
        <v>157</v>
      </c>
      <c r="D85" s="8"/>
      <c r="E85" s="109" t="s">
        <v>156</v>
      </c>
      <c r="F85" s="165" t="s">
        <v>600</v>
      </c>
      <c r="H85" s="6"/>
    </row>
    <row r="86" spans="1:8" s="14" customFormat="1">
      <c r="A86" s="7"/>
      <c r="B86" s="115" t="s">
        <v>158</v>
      </c>
      <c r="C86" s="63" t="s">
        <v>159</v>
      </c>
      <c r="D86" s="8"/>
      <c r="E86" s="115" t="s">
        <v>158</v>
      </c>
      <c r="F86" s="13" t="s">
        <v>824</v>
      </c>
      <c r="H86" s="6"/>
    </row>
    <row r="87" spans="1:8" s="14" customFormat="1">
      <c r="A87" s="7"/>
      <c r="B87" s="115" t="s">
        <v>160</v>
      </c>
      <c r="C87" s="63" t="s">
        <v>161</v>
      </c>
      <c r="D87" s="8"/>
      <c r="E87" s="115" t="s">
        <v>160</v>
      </c>
      <c r="F87" s="13" t="s">
        <v>823</v>
      </c>
      <c r="H87" s="6"/>
    </row>
    <row r="88" spans="1:8" s="14" customFormat="1">
      <c r="A88" s="7"/>
      <c r="B88" s="115" t="s">
        <v>162</v>
      </c>
      <c r="C88" s="63" t="s">
        <v>163</v>
      </c>
      <c r="D88" s="8"/>
      <c r="E88" s="115" t="s">
        <v>162</v>
      </c>
      <c r="F88" s="13" t="s">
        <v>822</v>
      </c>
      <c r="H88" s="6"/>
    </row>
    <row r="89" spans="1:8" s="14" customFormat="1">
      <c r="A89" s="7"/>
      <c r="B89" s="115" t="s">
        <v>164</v>
      </c>
      <c r="C89" s="63" t="s">
        <v>165</v>
      </c>
      <c r="D89" s="8"/>
      <c r="E89" s="115" t="s">
        <v>164</v>
      </c>
      <c r="F89" s="13" t="s">
        <v>821</v>
      </c>
      <c r="H89" s="6"/>
    </row>
    <row r="90" spans="1:8" s="14" customFormat="1">
      <c r="A90" s="7"/>
      <c r="B90" s="115" t="s">
        <v>166</v>
      </c>
      <c r="C90" s="63" t="s">
        <v>167</v>
      </c>
      <c r="D90" s="8"/>
      <c r="E90" s="115" t="s">
        <v>166</v>
      </c>
      <c r="F90" s="13" t="s">
        <v>820</v>
      </c>
      <c r="H90" s="6"/>
    </row>
    <row r="91" spans="1:8" s="14" customFormat="1">
      <c r="A91" s="7"/>
      <c r="B91" s="115" t="s">
        <v>168</v>
      </c>
      <c r="C91" s="63" t="s">
        <v>169</v>
      </c>
      <c r="D91" s="8"/>
      <c r="E91" s="115" t="s">
        <v>168</v>
      </c>
      <c r="F91" s="13" t="s">
        <v>819</v>
      </c>
      <c r="H91" s="6"/>
    </row>
    <row r="92" spans="1:8" s="14" customFormat="1">
      <c r="A92" s="23"/>
      <c r="B92" s="115" t="s">
        <v>170</v>
      </c>
      <c r="C92" s="63" t="s">
        <v>548</v>
      </c>
      <c r="D92" s="24"/>
      <c r="E92" s="115" t="s">
        <v>170</v>
      </c>
      <c r="F92" s="13" t="s">
        <v>818</v>
      </c>
      <c r="H92" s="6"/>
    </row>
    <row r="93" spans="1:8" s="14" customFormat="1">
      <c r="A93" s="7"/>
      <c r="B93" s="115" t="s">
        <v>171</v>
      </c>
      <c r="C93" s="63" t="s">
        <v>172</v>
      </c>
      <c r="D93" s="8"/>
      <c r="E93" s="115" t="s">
        <v>171</v>
      </c>
      <c r="F93" s="13" t="s">
        <v>817</v>
      </c>
      <c r="H93" s="6"/>
    </row>
    <row r="94" spans="1:8" s="14" customFormat="1">
      <c r="A94" s="7"/>
      <c r="B94" s="115" t="s">
        <v>173</v>
      </c>
      <c r="C94" s="63" t="s">
        <v>174</v>
      </c>
      <c r="D94" s="8"/>
      <c r="E94" s="115" t="s">
        <v>173</v>
      </c>
      <c r="F94" s="13" t="s">
        <v>816</v>
      </c>
      <c r="H94" s="6"/>
    </row>
    <row r="95" spans="1:8" s="14" customFormat="1">
      <c r="A95" s="7"/>
      <c r="B95" s="109" t="s">
        <v>175</v>
      </c>
      <c r="C95" s="62" t="s">
        <v>176</v>
      </c>
      <c r="D95" s="8"/>
      <c r="E95" s="109" t="s">
        <v>175</v>
      </c>
      <c r="F95" s="165" t="s">
        <v>601</v>
      </c>
      <c r="H95" s="6"/>
    </row>
    <row r="96" spans="1:8" s="14" customFormat="1">
      <c r="A96" s="7"/>
      <c r="B96" s="115" t="s">
        <v>177</v>
      </c>
      <c r="C96" s="63" t="s">
        <v>178</v>
      </c>
      <c r="D96" s="8"/>
      <c r="E96" s="115" t="s">
        <v>177</v>
      </c>
      <c r="F96" s="13" t="s">
        <v>815</v>
      </c>
      <c r="H96" s="6"/>
    </row>
    <row r="97" spans="1:8" s="14" customFormat="1" ht="26.4">
      <c r="A97" s="7"/>
      <c r="B97" s="115" t="s">
        <v>179</v>
      </c>
      <c r="C97" s="63" t="s">
        <v>180</v>
      </c>
      <c r="D97" s="8"/>
      <c r="E97" s="115" t="s">
        <v>179</v>
      </c>
      <c r="F97" s="13" t="s">
        <v>814</v>
      </c>
      <c r="H97" s="6"/>
    </row>
    <row r="98" spans="1:8" s="14" customFormat="1">
      <c r="A98" s="7"/>
      <c r="B98" s="115" t="s">
        <v>181</v>
      </c>
      <c r="C98" s="63" t="s">
        <v>182</v>
      </c>
      <c r="D98" s="8"/>
      <c r="E98" s="115" t="s">
        <v>181</v>
      </c>
      <c r="F98" s="13" t="s">
        <v>813</v>
      </c>
      <c r="H98" s="6"/>
    </row>
    <row r="99" spans="1:8" s="14" customFormat="1">
      <c r="A99" s="7"/>
      <c r="B99" s="115" t="s">
        <v>183</v>
      </c>
      <c r="C99" s="63" t="s">
        <v>184</v>
      </c>
      <c r="D99" s="8"/>
      <c r="E99" s="115" t="s">
        <v>183</v>
      </c>
      <c r="F99" s="13" t="s">
        <v>812</v>
      </c>
      <c r="H99" s="6"/>
    </row>
    <row r="100" spans="1:8" s="14" customFormat="1">
      <c r="A100" s="7"/>
      <c r="B100" s="115" t="s">
        <v>185</v>
      </c>
      <c r="C100" s="63" t="s">
        <v>186</v>
      </c>
      <c r="D100" s="8"/>
      <c r="E100" s="115" t="s">
        <v>185</v>
      </c>
      <c r="F100" s="13" t="s">
        <v>811</v>
      </c>
      <c r="H100" s="6"/>
    </row>
    <row r="101" spans="1:8" s="14" customFormat="1">
      <c r="A101" s="7"/>
      <c r="B101" s="115" t="s">
        <v>187</v>
      </c>
      <c r="C101" s="63" t="s">
        <v>188</v>
      </c>
      <c r="D101" s="8"/>
      <c r="E101" s="115" t="s">
        <v>187</v>
      </c>
      <c r="F101" s="13" t="s">
        <v>810</v>
      </c>
      <c r="H101" s="6"/>
    </row>
    <row r="102" spans="1:8" s="14" customFormat="1" ht="27" thickBot="1">
      <c r="A102" s="15"/>
      <c r="B102" s="117" t="s">
        <v>189</v>
      </c>
      <c r="C102" s="64" t="s">
        <v>190</v>
      </c>
      <c r="D102" s="16"/>
      <c r="E102" s="117" t="s">
        <v>189</v>
      </c>
      <c r="F102" s="17" t="s">
        <v>809</v>
      </c>
      <c r="H102" s="6"/>
    </row>
    <row r="103" spans="1:8" s="14" customFormat="1">
      <c r="A103" s="3"/>
      <c r="B103" s="111" t="s">
        <v>191</v>
      </c>
      <c r="C103" s="60" t="s">
        <v>192</v>
      </c>
      <c r="D103" s="4"/>
      <c r="E103" s="111" t="s">
        <v>191</v>
      </c>
      <c r="F103" s="5" t="s">
        <v>808</v>
      </c>
      <c r="H103" s="6"/>
    </row>
    <row r="104" spans="1:8" s="14" customFormat="1">
      <c r="A104" s="7"/>
      <c r="B104" s="109" t="s">
        <v>193</v>
      </c>
      <c r="C104" s="62" t="s">
        <v>194</v>
      </c>
      <c r="D104" s="8"/>
      <c r="E104" s="109" t="s">
        <v>193</v>
      </c>
      <c r="F104" s="165" t="s">
        <v>807</v>
      </c>
      <c r="H104" s="6"/>
    </row>
    <row r="105" spans="1:8" s="44" customFormat="1" ht="55.65" customHeight="1">
      <c r="A105" s="45"/>
      <c r="B105" s="119"/>
      <c r="C105" s="67"/>
      <c r="D105" s="46" t="s">
        <v>195</v>
      </c>
      <c r="E105" s="118" t="s">
        <v>572</v>
      </c>
      <c r="F105" s="166" t="s">
        <v>602</v>
      </c>
      <c r="H105" s="48"/>
    </row>
    <row r="106" spans="1:8" s="44" customFormat="1" ht="26.4">
      <c r="A106" s="45" t="s">
        <v>195</v>
      </c>
      <c r="B106" s="118" t="s">
        <v>196</v>
      </c>
      <c r="C106" s="68" t="s">
        <v>197</v>
      </c>
      <c r="D106" s="49"/>
      <c r="E106" s="50"/>
      <c r="F106" s="160"/>
      <c r="H106" s="48"/>
    </row>
    <row r="107" spans="1:8" s="44" customFormat="1">
      <c r="A107" s="45" t="s">
        <v>195</v>
      </c>
      <c r="B107" s="118" t="s">
        <v>198</v>
      </c>
      <c r="C107" s="68" t="s">
        <v>199</v>
      </c>
      <c r="D107" s="46" t="s">
        <v>195</v>
      </c>
      <c r="E107" s="118" t="s">
        <v>198</v>
      </c>
      <c r="F107" s="47" t="s">
        <v>944</v>
      </c>
      <c r="H107" s="48"/>
    </row>
    <row r="108" spans="1:8" s="44" customFormat="1">
      <c r="A108" s="45" t="s">
        <v>200</v>
      </c>
      <c r="B108" s="118" t="s">
        <v>201</v>
      </c>
      <c r="C108" s="68" t="s">
        <v>202</v>
      </c>
      <c r="D108" s="46" t="s">
        <v>200</v>
      </c>
      <c r="E108" s="118" t="s">
        <v>201</v>
      </c>
      <c r="F108" s="47" t="s">
        <v>840</v>
      </c>
      <c r="H108" s="48"/>
    </row>
    <row r="109" spans="1:8" s="44" customFormat="1">
      <c r="A109" s="45"/>
      <c r="B109" s="118" t="s">
        <v>203</v>
      </c>
      <c r="C109" s="68" t="s">
        <v>204</v>
      </c>
      <c r="D109" s="49"/>
      <c r="E109" s="118" t="s">
        <v>203</v>
      </c>
      <c r="F109" s="47" t="s">
        <v>841</v>
      </c>
      <c r="H109" s="48"/>
    </row>
    <row r="110" spans="1:8" s="44" customFormat="1" ht="26.4" customHeight="1">
      <c r="A110" s="45" t="s">
        <v>195</v>
      </c>
      <c r="B110" s="118" t="s">
        <v>205</v>
      </c>
      <c r="C110" s="68" t="s">
        <v>206</v>
      </c>
      <c r="D110" s="46" t="s">
        <v>195</v>
      </c>
      <c r="E110" s="118" t="s">
        <v>205</v>
      </c>
      <c r="F110" s="47" t="s">
        <v>849</v>
      </c>
      <c r="H110" s="48"/>
    </row>
    <row r="111" spans="1:8" s="44" customFormat="1" ht="26.4">
      <c r="A111" s="45" t="s">
        <v>195</v>
      </c>
      <c r="B111" s="118" t="s">
        <v>207</v>
      </c>
      <c r="C111" s="68" t="s">
        <v>208</v>
      </c>
      <c r="D111" s="46" t="s">
        <v>195</v>
      </c>
      <c r="E111" s="118" t="s">
        <v>207</v>
      </c>
      <c r="F111" s="47" t="s">
        <v>850</v>
      </c>
      <c r="H111" s="48"/>
    </row>
    <row r="112" spans="1:8" s="44" customFormat="1">
      <c r="A112" s="45" t="s">
        <v>195</v>
      </c>
      <c r="B112" s="118" t="s">
        <v>209</v>
      </c>
      <c r="C112" s="68" t="s">
        <v>210</v>
      </c>
      <c r="D112" s="46" t="s">
        <v>195</v>
      </c>
      <c r="E112" s="118" t="s">
        <v>209</v>
      </c>
      <c r="F112" s="47" t="s">
        <v>851</v>
      </c>
      <c r="H112" s="48"/>
    </row>
    <row r="113" spans="1:8" s="44" customFormat="1">
      <c r="A113" s="45"/>
      <c r="B113" s="118"/>
      <c r="C113" s="68"/>
      <c r="D113" s="46" t="s">
        <v>195</v>
      </c>
      <c r="E113" s="118" t="s">
        <v>873</v>
      </c>
      <c r="F113" s="47" t="s">
        <v>890</v>
      </c>
      <c r="H113" s="48"/>
    </row>
    <row r="114" spans="1:8" s="44" customFormat="1" ht="26.4">
      <c r="A114" s="45" t="s">
        <v>195</v>
      </c>
      <c r="B114" s="118" t="s">
        <v>211</v>
      </c>
      <c r="C114" s="68" t="s">
        <v>212</v>
      </c>
      <c r="D114" s="46" t="s">
        <v>195</v>
      </c>
      <c r="E114" s="118" t="s">
        <v>211</v>
      </c>
      <c r="F114" s="47" t="s">
        <v>891</v>
      </c>
      <c r="H114" s="48"/>
    </row>
    <row r="115" spans="1:8" s="44" customFormat="1">
      <c r="A115" s="45"/>
      <c r="B115" s="118" t="s">
        <v>213</v>
      </c>
      <c r="C115" s="68" t="s">
        <v>214</v>
      </c>
      <c r="D115" s="46"/>
      <c r="E115" s="118" t="s">
        <v>213</v>
      </c>
      <c r="F115" s="47" t="s">
        <v>892</v>
      </c>
      <c r="H115" s="48"/>
    </row>
    <row r="116" spans="1:8" s="44" customFormat="1" ht="26.4">
      <c r="A116" s="45" t="s">
        <v>195</v>
      </c>
      <c r="B116" s="118" t="s">
        <v>215</v>
      </c>
      <c r="C116" s="68" t="s">
        <v>216</v>
      </c>
      <c r="D116" s="46" t="s">
        <v>195</v>
      </c>
      <c r="E116" s="118" t="s">
        <v>215</v>
      </c>
      <c r="F116" s="47" t="s">
        <v>893</v>
      </c>
      <c r="H116" s="48"/>
    </row>
    <row r="117" spans="1:8" s="44" customFormat="1" ht="26.4">
      <c r="A117" s="45" t="s">
        <v>195</v>
      </c>
      <c r="B117" s="118" t="s">
        <v>217</v>
      </c>
      <c r="C117" s="68" t="s">
        <v>218</v>
      </c>
      <c r="D117" s="46" t="s">
        <v>195</v>
      </c>
      <c r="E117" s="118" t="s">
        <v>217</v>
      </c>
      <c r="F117" s="47" t="s">
        <v>894</v>
      </c>
      <c r="H117" s="48"/>
    </row>
    <row r="118" spans="1:8" s="44" customFormat="1" ht="26.4">
      <c r="A118" s="45" t="s">
        <v>195</v>
      </c>
      <c r="B118" s="118" t="s">
        <v>219</v>
      </c>
      <c r="C118" s="68" t="s">
        <v>220</v>
      </c>
      <c r="D118" s="46" t="s">
        <v>195</v>
      </c>
      <c r="E118" s="118" t="s">
        <v>219</v>
      </c>
      <c r="F118" s="47" t="s">
        <v>895</v>
      </c>
      <c r="H118" s="48"/>
    </row>
    <row r="119" spans="1:8" s="44" customFormat="1" ht="26.4">
      <c r="A119" s="45" t="s">
        <v>195</v>
      </c>
      <c r="B119" s="118" t="s">
        <v>221</v>
      </c>
      <c r="C119" s="68" t="s">
        <v>222</v>
      </c>
      <c r="D119" s="46" t="s">
        <v>195</v>
      </c>
      <c r="E119" s="118" t="s">
        <v>221</v>
      </c>
      <c r="F119" s="47" t="s">
        <v>896</v>
      </c>
      <c r="H119" s="48"/>
    </row>
    <row r="120" spans="1:8" s="44" customFormat="1">
      <c r="A120" s="45"/>
      <c r="B120" s="118" t="s">
        <v>223</v>
      </c>
      <c r="C120" s="68" t="s">
        <v>224</v>
      </c>
      <c r="D120" s="46"/>
      <c r="E120" s="118" t="s">
        <v>223</v>
      </c>
      <c r="F120" s="47" t="s">
        <v>897</v>
      </c>
      <c r="H120" s="48"/>
    </row>
    <row r="121" spans="1:8" s="44" customFormat="1">
      <c r="A121" s="45"/>
      <c r="B121" s="119" t="s">
        <v>225</v>
      </c>
      <c r="C121" s="67" t="s">
        <v>226</v>
      </c>
      <c r="D121" s="46"/>
      <c r="E121" s="119" t="s">
        <v>225</v>
      </c>
      <c r="F121" s="167" t="s">
        <v>806</v>
      </c>
      <c r="H121" s="48"/>
    </row>
    <row r="122" spans="1:8" s="44" customFormat="1" ht="26.4">
      <c r="A122" s="45"/>
      <c r="B122" s="118" t="s">
        <v>227</v>
      </c>
      <c r="C122" s="68" t="s">
        <v>228</v>
      </c>
      <c r="D122" s="46"/>
      <c r="E122" s="118" t="s">
        <v>227</v>
      </c>
      <c r="F122" s="47" t="s">
        <v>805</v>
      </c>
      <c r="H122" s="48"/>
    </row>
    <row r="123" spans="1:8" s="44" customFormat="1" ht="26.4">
      <c r="A123" s="45" t="s">
        <v>229</v>
      </c>
      <c r="B123" s="118" t="s">
        <v>230</v>
      </c>
      <c r="C123" s="68" t="s">
        <v>231</v>
      </c>
      <c r="D123" s="49"/>
      <c r="E123" s="50"/>
      <c r="F123" s="160"/>
      <c r="H123" s="48"/>
    </row>
    <row r="124" spans="1:8" s="44" customFormat="1" ht="39.6">
      <c r="A124" s="45" t="s">
        <v>229</v>
      </c>
      <c r="B124" s="118" t="s">
        <v>232</v>
      </c>
      <c r="C124" s="68" t="s">
        <v>233</v>
      </c>
      <c r="D124" s="49"/>
      <c r="E124" s="50"/>
      <c r="F124" s="160"/>
      <c r="H124" s="48"/>
    </row>
    <row r="125" spans="1:8" s="44" customFormat="1" ht="26.4" customHeight="1">
      <c r="A125" s="45" t="s">
        <v>229</v>
      </c>
      <c r="B125" s="118" t="s">
        <v>234</v>
      </c>
      <c r="C125" s="68" t="s">
        <v>235</v>
      </c>
      <c r="D125" s="46" t="s">
        <v>229</v>
      </c>
      <c r="E125" s="118" t="s">
        <v>234</v>
      </c>
      <c r="F125" s="47" t="s">
        <v>804</v>
      </c>
      <c r="H125" s="48"/>
    </row>
    <row r="126" spans="1:8" s="44" customFormat="1" ht="26.4">
      <c r="A126" s="45" t="s">
        <v>236</v>
      </c>
      <c r="B126" s="118" t="s">
        <v>237</v>
      </c>
      <c r="C126" s="68" t="s">
        <v>557</v>
      </c>
      <c r="D126" s="46" t="s">
        <v>236</v>
      </c>
      <c r="E126" s="118" t="s">
        <v>237</v>
      </c>
      <c r="F126" s="47" t="s">
        <v>803</v>
      </c>
      <c r="H126" s="48"/>
    </row>
    <row r="127" spans="1:8" s="44" customFormat="1" ht="26.4">
      <c r="A127" s="45" t="s">
        <v>200</v>
      </c>
      <c r="B127" s="118" t="s">
        <v>238</v>
      </c>
      <c r="C127" s="68" t="s">
        <v>556</v>
      </c>
      <c r="D127" s="188" t="s">
        <v>229</v>
      </c>
      <c r="E127" s="118" t="s">
        <v>238</v>
      </c>
      <c r="F127" s="47" t="s">
        <v>802</v>
      </c>
      <c r="H127" s="48"/>
    </row>
    <row r="128" spans="1:8" s="44" customFormat="1" ht="26.4">
      <c r="A128" s="45" t="s">
        <v>229</v>
      </c>
      <c r="B128" s="118" t="s">
        <v>239</v>
      </c>
      <c r="C128" s="68" t="s">
        <v>240</v>
      </c>
      <c r="D128" s="46" t="s">
        <v>229</v>
      </c>
      <c r="E128" s="118" t="s">
        <v>239</v>
      </c>
      <c r="F128" s="47" t="s">
        <v>801</v>
      </c>
      <c r="H128" s="48"/>
    </row>
    <row r="129" spans="1:8" s="44" customFormat="1" ht="26.4">
      <c r="A129" s="45" t="s">
        <v>229</v>
      </c>
      <c r="B129" s="118" t="s">
        <v>241</v>
      </c>
      <c r="C129" s="68" t="s">
        <v>555</v>
      </c>
      <c r="D129" s="46" t="s">
        <v>229</v>
      </c>
      <c r="E129" s="118" t="s">
        <v>241</v>
      </c>
      <c r="F129" s="47" t="s">
        <v>800</v>
      </c>
      <c r="H129" s="48"/>
    </row>
    <row r="130" spans="1:8" s="44" customFormat="1" ht="26.4">
      <c r="A130" s="45" t="s">
        <v>229</v>
      </c>
      <c r="B130" s="118" t="s">
        <v>242</v>
      </c>
      <c r="C130" s="68" t="s">
        <v>554</v>
      </c>
      <c r="D130" s="46" t="s">
        <v>229</v>
      </c>
      <c r="E130" s="118" t="s">
        <v>242</v>
      </c>
      <c r="F130" s="47" t="s">
        <v>799</v>
      </c>
      <c r="H130" s="48"/>
    </row>
    <row r="131" spans="1:8" s="44" customFormat="1" ht="26.4">
      <c r="A131" s="45" t="s">
        <v>229</v>
      </c>
      <c r="B131" s="118" t="s">
        <v>243</v>
      </c>
      <c r="C131" s="68" t="s">
        <v>244</v>
      </c>
      <c r="D131" s="46" t="s">
        <v>229</v>
      </c>
      <c r="E131" s="118" t="s">
        <v>243</v>
      </c>
      <c r="F131" s="47" t="s">
        <v>798</v>
      </c>
      <c r="H131" s="48"/>
    </row>
    <row r="132" spans="1:8" s="44" customFormat="1" ht="26.4">
      <c r="A132" s="45"/>
      <c r="B132" s="118"/>
      <c r="C132" s="68"/>
      <c r="D132" s="46" t="s">
        <v>229</v>
      </c>
      <c r="E132" s="118" t="s">
        <v>874</v>
      </c>
      <c r="F132" s="47" t="s">
        <v>887</v>
      </c>
      <c r="H132" s="48"/>
    </row>
    <row r="133" spans="1:8" s="44" customFormat="1" ht="26.4">
      <c r="A133" s="45" t="s">
        <v>229</v>
      </c>
      <c r="B133" s="118" t="s">
        <v>245</v>
      </c>
      <c r="C133" s="68" t="s">
        <v>246</v>
      </c>
      <c r="D133" s="46" t="s">
        <v>229</v>
      </c>
      <c r="E133" s="118" t="s">
        <v>245</v>
      </c>
      <c r="F133" s="47" t="s">
        <v>888</v>
      </c>
      <c r="H133" s="48"/>
    </row>
    <row r="134" spans="1:8" s="44" customFormat="1">
      <c r="A134" s="45"/>
      <c r="B134" s="118"/>
      <c r="C134" s="68"/>
      <c r="D134" s="46" t="s">
        <v>229</v>
      </c>
      <c r="E134" s="118" t="s">
        <v>883</v>
      </c>
      <c r="F134" s="47" t="s">
        <v>889</v>
      </c>
      <c r="H134" s="48"/>
    </row>
    <row r="135" spans="1:8" s="14" customFormat="1" ht="26.4">
      <c r="A135" s="159"/>
      <c r="B135" s="115" t="s">
        <v>247</v>
      </c>
      <c r="C135" s="63" t="s">
        <v>248</v>
      </c>
      <c r="D135" s="189"/>
      <c r="E135" s="115" t="s">
        <v>247</v>
      </c>
      <c r="F135" s="13" t="s">
        <v>704</v>
      </c>
      <c r="H135" s="6"/>
    </row>
    <row r="136" spans="1:8" s="14" customFormat="1" ht="40.5" customHeight="1">
      <c r="A136" s="7" t="s">
        <v>229</v>
      </c>
      <c r="B136" s="115" t="s">
        <v>249</v>
      </c>
      <c r="C136" s="63" t="s">
        <v>553</v>
      </c>
      <c r="D136" s="8" t="s">
        <v>229</v>
      </c>
      <c r="E136" s="115" t="s">
        <v>249</v>
      </c>
      <c r="F136" s="13" t="s">
        <v>603</v>
      </c>
      <c r="H136" s="6"/>
    </row>
    <row r="137" spans="1:8" s="14" customFormat="1" ht="39.6">
      <c r="A137" s="7" t="s">
        <v>229</v>
      </c>
      <c r="B137" s="115" t="s">
        <v>250</v>
      </c>
      <c r="C137" s="63" t="s">
        <v>251</v>
      </c>
      <c r="D137" s="8" t="s">
        <v>229</v>
      </c>
      <c r="E137" s="115" t="s">
        <v>250</v>
      </c>
      <c r="F137" s="13" t="s">
        <v>604</v>
      </c>
      <c r="H137" s="6"/>
    </row>
    <row r="138" spans="1:8" s="14" customFormat="1" ht="26.4">
      <c r="A138" s="7" t="s">
        <v>229</v>
      </c>
      <c r="B138" s="115" t="s">
        <v>252</v>
      </c>
      <c r="C138" s="63" t="s">
        <v>253</v>
      </c>
      <c r="D138" s="8" t="s">
        <v>229</v>
      </c>
      <c r="E138" s="115" t="s">
        <v>252</v>
      </c>
      <c r="F138" s="13" t="s">
        <v>605</v>
      </c>
      <c r="H138" s="6"/>
    </row>
    <row r="139" spans="1:8" s="14" customFormat="1" ht="29.25" customHeight="1">
      <c r="A139" s="7"/>
      <c r="B139" s="115"/>
      <c r="C139" s="63"/>
      <c r="D139" s="46" t="s">
        <v>229</v>
      </c>
      <c r="E139" s="118" t="s">
        <v>829</v>
      </c>
      <c r="F139" s="47" t="s">
        <v>837</v>
      </c>
      <c r="H139" s="6"/>
    </row>
    <row r="140" spans="1:8" s="14" customFormat="1" ht="25.5" customHeight="1">
      <c r="A140" s="7" t="s">
        <v>229</v>
      </c>
      <c r="B140" s="115" t="s">
        <v>254</v>
      </c>
      <c r="C140" s="63" t="s">
        <v>255</v>
      </c>
      <c r="D140" s="46" t="s">
        <v>229</v>
      </c>
      <c r="E140" s="118" t="s">
        <v>254</v>
      </c>
      <c r="F140" s="47" t="s">
        <v>830</v>
      </c>
      <c r="H140" s="6"/>
    </row>
    <row r="141" spans="1:8" s="14" customFormat="1" ht="26.4">
      <c r="A141" s="7" t="s">
        <v>229</v>
      </c>
      <c r="B141" s="115" t="s">
        <v>256</v>
      </c>
      <c r="C141" s="63" t="s">
        <v>552</v>
      </c>
      <c r="D141" s="46" t="s">
        <v>229</v>
      </c>
      <c r="E141" s="118" t="s">
        <v>256</v>
      </c>
      <c r="F141" s="47" t="s">
        <v>831</v>
      </c>
      <c r="H141" s="6"/>
    </row>
    <row r="142" spans="1:8" s="14" customFormat="1">
      <c r="A142" s="7"/>
      <c r="B142" s="115"/>
      <c r="C142" s="63"/>
      <c r="D142" s="22"/>
      <c r="E142" s="115" t="s">
        <v>876</v>
      </c>
      <c r="F142" s="13" t="s">
        <v>899</v>
      </c>
      <c r="H142" s="6"/>
    </row>
    <row r="143" spans="1:8" s="14" customFormat="1" ht="26.4">
      <c r="A143" s="7"/>
      <c r="B143" s="115"/>
      <c r="C143" s="63"/>
      <c r="D143" s="22" t="s">
        <v>229</v>
      </c>
      <c r="E143" s="115" t="s">
        <v>877</v>
      </c>
      <c r="F143" s="13" t="s">
        <v>898</v>
      </c>
      <c r="H143" s="6"/>
    </row>
    <row r="144" spans="1:8" s="14" customFormat="1">
      <c r="A144" s="7"/>
      <c r="B144" s="109" t="s">
        <v>257</v>
      </c>
      <c r="C144" s="62" t="s">
        <v>258</v>
      </c>
      <c r="D144" s="8"/>
      <c r="E144" s="109" t="s">
        <v>257</v>
      </c>
      <c r="F144" s="165" t="s">
        <v>797</v>
      </c>
      <c r="H144" s="6"/>
    </row>
    <row r="145" spans="1:8" s="14" customFormat="1">
      <c r="A145" s="190"/>
      <c r="B145" s="109" t="s">
        <v>259</v>
      </c>
      <c r="C145" s="62" t="s">
        <v>260</v>
      </c>
      <c r="D145" s="191"/>
      <c r="E145" s="109" t="s">
        <v>259</v>
      </c>
      <c r="F145" s="165" t="s">
        <v>606</v>
      </c>
      <c r="H145" s="6"/>
    </row>
    <row r="146" spans="1:8" s="14" customFormat="1" ht="38.25" customHeight="1">
      <c r="A146" s="7"/>
      <c r="B146" s="115" t="s">
        <v>261</v>
      </c>
      <c r="C146" s="63" t="s">
        <v>262</v>
      </c>
      <c r="D146" s="8"/>
      <c r="E146" s="115" t="s">
        <v>261</v>
      </c>
      <c r="F146" s="13" t="s">
        <v>705</v>
      </c>
      <c r="H146" s="6"/>
    </row>
    <row r="147" spans="1:8" s="14" customFormat="1" ht="26.4">
      <c r="A147" s="7" t="s">
        <v>236</v>
      </c>
      <c r="B147" s="115" t="s">
        <v>263</v>
      </c>
      <c r="C147" s="63" t="s">
        <v>551</v>
      </c>
      <c r="D147" s="8" t="s">
        <v>236</v>
      </c>
      <c r="E147" s="115" t="s">
        <v>263</v>
      </c>
      <c r="F147" s="13" t="s">
        <v>607</v>
      </c>
      <c r="H147" s="6"/>
    </row>
    <row r="148" spans="1:8" s="14" customFormat="1" ht="26.4">
      <c r="A148" s="7" t="s">
        <v>229</v>
      </c>
      <c r="B148" s="115" t="s">
        <v>264</v>
      </c>
      <c r="C148" s="63" t="s">
        <v>550</v>
      </c>
      <c r="D148" s="51" t="s">
        <v>236</v>
      </c>
      <c r="E148" s="118" t="s">
        <v>264</v>
      </c>
      <c r="F148" s="47" t="s">
        <v>608</v>
      </c>
      <c r="H148" s="6"/>
    </row>
    <row r="149" spans="1:8" s="14" customFormat="1" ht="26.4">
      <c r="A149" s="7" t="s">
        <v>229</v>
      </c>
      <c r="B149" s="115" t="s">
        <v>265</v>
      </c>
      <c r="C149" s="63" t="s">
        <v>549</v>
      </c>
      <c r="D149" s="51" t="s">
        <v>236</v>
      </c>
      <c r="E149" s="118" t="s">
        <v>265</v>
      </c>
      <c r="F149" s="47" t="s">
        <v>609</v>
      </c>
      <c r="H149" s="6"/>
    </row>
    <row r="150" spans="1:8" s="14" customFormat="1">
      <c r="A150" s="7" t="s">
        <v>229</v>
      </c>
      <c r="B150" s="115" t="s">
        <v>266</v>
      </c>
      <c r="C150" s="63" t="s">
        <v>267</v>
      </c>
      <c r="D150" s="46" t="s">
        <v>229</v>
      </c>
      <c r="E150" s="118" t="s">
        <v>266</v>
      </c>
      <c r="F150" s="47" t="s">
        <v>706</v>
      </c>
      <c r="H150" s="6"/>
    </row>
    <row r="151" spans="1:8" s="14" customFormat="1" ht="27.75" customHeight="1">
      <c r="A151" s="7"/>
      <c r="B151" s="115"/>
      <c r="C151" s="63"/>
      <c r="D151" s="46" t="s">
        <v>229</v>
      </c>
      <c r="E151" s="118" t="s">
        <v>832</v>
      </c>
      <c r="F151" s="47" t="s">
        <v>838</v>
      </c>
      <c r="H151" s="6"/>
    </row>
    <row r="152" spans="1:8" s="14" customFormat="1" ht="26.4">
      <c r="A152" s="7" t="s">
        <v>200</v>
      </c>
      <c r="B152" s="115" t="s">
        <v>268</v>
      </c>
      <c r="C152" s="63" t="s">
        <v>269</v>
      </c>
      <c r="D152" s="46" t="s">
        <v>195</v>
      </c>
      <c r="E152" s="118" t="s">
        <v>268</v>
      </c>
      <c r="F152" s="47" t="s">
        <v>833</v>
      </c>
      <c r="H152" s="6"/>
    </row>
    <row r="153" spans="1:8" s="14" customFormat="1" ht="26.4">
      <c r="A153" s="7"/>
      <c r="B153" s="115"/>
      <c r="C153" s="63"/>
      <c r="D153" s="46" t="s">
        <v>236</v>
      </c>
      <c r="E153" s="118" t="s">
        <v>885</v>
      </c>
      <c r="F153" s="164" t="s">
        <v>908</v>
      </c>
      <c r="H153" s="6"/>
    </row>
    <row r="154" spans="1:8" s="14" customFormat="1" ht="26.4">
      <c r="A154" s="7"/>
      <c r="B154" s="109" t="s">
        <v>270</v>
      </c>
      <c r="C154" s="62" t="s">
        <v>271</v>
      </c>
      <c r="D154" s="8"/>
      <c r="E154" s="109" t="s">
        <v>270</v>
      </c>
      <c r="F154" s="165" t="s">
        <v>610</v>
      </c>
      <c r="H154" s="6"/>
    </row>
    <row r="155" spans="1:8" s="14" customFormat="1">
      <c r="A155" s="7"/>
      <c r="B155" s="115" t="s">
        <v>272</v>
      </c>
      <c r="C155" s="63" t="s">
        <v>273</v>
      </c>
      <c r="D155" s="8"/>
      <c r="E155" s="115" t="s">
        <v>272</v>
      </c>
      <c r="F155" s="13" t="s">
        <v>707</v>
      </c>
      <c r="H155" s="6"/>
    </row>
    <row r="156" spans="1:8" s="14" customFormat="1">
      <c r="A156" s="7"/>
      <c r="B156" s="115" t="s">
        <v>274</v>
      </c>
      <c r="C156" s="63" t="s">
        <v>275</v>
      </c>
      <c r="D156" s="8"/>
      <c r="E156" s="115" t="s">
        <v>274</v>
      </c>
      <c r="F156" s="13" t="s">
        <v>708</v>
      </c>
      <c r="H156" s="6"/>
    </row>
    <row r="157" spans="1:8" s="14" customFormat="1">
      <c r="A157" s="7"/>
      <c r="B157" s="115" t="s">
        <v>276</v>
      </c>
      <c r="C157" s="63" t="s">
        <v>277</v>
      </c>
      <c r="D157" s="8"/>
      <c r="E157" s="115" t="s">
        <v>276</v>
      </c>
      <c r="F157" s="13" t="s">
        <v>709</v>
      </c>
      <c r="H157" s="6"/>
    </row>
    <row r="158" spans="1:8" s="14" customFormat="1">
      <c r="A158" s="7"/>
      <c r="B158" s="109" t="s">
        <v>278</v>
      </c>
      <c r="C158" s="62" t="s">
        <v>279</v>
      </c>
      <c r="D158" s="8"/>
      <c r="E158" s="109" t="s">
        <v>278</v>
      </c>
      <c r="F158" s="165" t="s">
        <v>611</v>
      </c>
      <c r="H158" s="6"/>
    </row>
    <row r="159" spans="1:8" s="14" customFormat="1">
      <c r="A159" s="7"/>
      <c r="B159" s="109" t="s">
        <v>280</v>
      </c>
      <c r="C159" s="62" t="s">
        <v>281</v>
      </c>
      <c r="D159" s="8"/>
      <c r="E159" s="109" t="s">
        <v>280</v>
      </c>
      <c r="F159" s="165" t="s">
        <v>612</v>
      </c>
      <c r="H159" s="6"/>
    </row>
    <row r="160" spans="1:8" s="14" customFormat="1">
      <c r="A160" s="7"/>
      <c r="B160" s="115" t="s">
        <v>282</v>
      </c>
      <c r="C160" s="63" t="s">
        <v>283</v>
      </c>
      <c r="D160" s="8"/>
      <c r="E160" s="115" t="s">
        <v>282</v>
      </c>
      <c r="F160" s="13" t="s">
        <v>710</v>
      </c>
      <c r="H160" s="6"/>
    </row>
    <row r="161" spans="1:8" s="14" customFormat="1">
      <c r="A161" s="7"/>
      <c r="B161" s="115" t="s">
        <v>284</v>
      </c>
      <c r="C161" s="63" t="s">
        <v>285</v>
      </c>
      <c r="D161" s="8"/>
      <c r="E161" s="115" t="s">
        <v>284</v>
      </c>
      <c r="F161" s="13" t="s">
        <v>711</v>
      </c>
      <c r="H161" s="6"/>
    </row>
    <row r="162" spans="1:8" s="14" customFormat="1">
      <c r="A162" s="7"/>
      <c r="B162" s="115" t="s">
        <v>286</v>
      </c>
      <c r="C162" s="63" t="s">
        <v>287</v>
      </c>
      <c r="D162" s="8"/>
      <c r="E162" s="115" t="s">
        <v>286</v>
      </c>
      <c r="F162" s="13" t="s">
        <v>712</v>
      </c>
      <c r="H162" s="6"/>
    </row>
    <row r="163" spans="1:8" s="14" customFormat="1">
      <c r="A163" s="7"/>
      <c r="B163" s="115" t="s">
        <v>288</v>
      </c>
      <c r="C163" s="63" t="s">
        <v>289</v>
      </c>
      <c r="D163" s="8"/>
      <c r="E163" s="115" t="s">
        <v>288</v>
      </c>
      <c r="F163" s="13" t="s">
        <v>713</v>
      </c>
      <c r="H163" s="6"/>
    </row>
    <row r="164" spans="1:8" s="14" customFormat="1" ht="13.8" thickBot="1">
      <c r="A164" s="15"/>
      <c r="B164" s="117" t="s">
        <v>290</v>
      </c>
      <c r="C164" s="64" t="s">
        <v>291</v>
      </c>
      <c r="D164" s="16"/>
      <c r="E164" s="117" t="s">
        <v>290</v>
      </c>
      <c r="F164" s="17" t="s">
        <v>900</v>
      </c>
      <c r="H164" s="6"/>
    </row>
    <row r="165" spans="1:8" s="194" customFormat="1">
      <c r="A165" s="25"/>
      <c r="B165" s="192"/>
      <c r="C165" s="193"/>
      <c r="D165" s="27"/>
      <c r="E165" s="177" t="s">
        <v>881</v>
      </c>
      <c r="F165" s="178" t="s">
        <v>923</v>
      </c>
      <c r="H165" s="195"/>
    </row>
    <row r="166" spans="1:8" s="194" customFormat="1">
      <c r="A166" s="7"/>
      <c r="B166" s="181"/>
      <c r="C166" s="196"/>
      <c r="D166" s="7"/>
      <c r="E166" s="179" t="s">
        <v>882</v>
      </c>
      <c r="F166" s="180" t="s">
        <v>928</v>
      </c>
      <c r="H166" s="195"/>
    </row>
    <row r="167" spans="1:8" s="194" customFormat="1" ht="26.4">
      <c r="A167" s="7"/>
      <c r="B167" s="181"/>
      <c r="C167" s="196"/>
      <c r="D167" s="7"/>
      <c r="E167" s="181" t="s">
        <v>903</v>
      </c>
      <c r="F167" s="180" t="s">
        <v>937</v>
      </c>
      <c r="H167" s="195"/>
    </row>
    <row r="168" spans="1:8" s="194" customFormat="1" ht="35.25" customHeight="1">
      <c r="A168" s="7"/>
      <c r="B168" s="181"/>
      <c r="C168" s="196"/>
      <c r="D168" s="7"/>
      <c r="E168" s="181" t="s">
        <v>925</v>
      </c>
      <c r="F168" s="180" t="s">
        <v>924</v>
      </c>
      <c r="H168" s="195"/>
    </row>
    <row r="169" spans="1:8" s="194" customFormat="1" ht="28.5" customHeight="1">
      <c r="A169" s="7"/>
      <c r="B169" s="181"/>
      <c r="C169" s="196"/>
      <c r="D169" s="7"/>
      <c r="E169" s="181" t="s">
        <v>926</v>
      </c>
      <c r="F169" s="180" t="s">
        <v>927</v>
      </c>
      <c r="H169" s="195"/>
    </row>
    <row r="170" spans="1:8" s="14" customFormat="1" ht="26.4">
      <c r="A170" s="3"/>
      <c r="B170" s="18" t="s">
        <v>292</v>
      </c>
      <c r="C170" s="65" t="s">
        <v>293</v>
      </c>
      <c r="D170" s="4"/>
      <c r="E170" s="18" t="s">
        <v>292</v>
      </c>
      <c r="F170" s="19" t="s">
        <v>796</v>
      </c>
      <c r="H170" s="6"/>
    </row>
    <row r="171" spans="1:8" s="14" customFormat="1" ht="26.4">
      <c r="A171" s="7"/>
      <c r="B171" s="109" t="s">
        <v>294</v>
      </c>
      <c r="C171" s="62" t="s">
        <v>295</v>
      </c>
      <c r="D171" s="8"/>
      <c r="E171" s="109" t="s">
        <v>294</v>
      </c>
      <c r="F171" s="165" t="s">
        <v>795</v>
      </c>
      <c r="H171" s="6"/>
    </row>
    <row r="172" spans="1:8" s="14" customFormat="1" ht="27" thickBot="1">
      <c r="A172" s="15"/>
      <c r="B172" s="110" t="s">
        <v>296</v>
      </c>
      <c r="C172" s="69" t="s">
        <v>297</v>
      </c>
      <c r="D172" s="16"/>
      <c r="E172" s="110" t="s">
        <v>296</v>
      </c>
      <c r="F172" s="168" t="s">
        <v>794</v>
      </c>
      <c r="H172" s="6"/>
    </row>
    <row r="173" spans="1:8" s="14" customFormat="1">
      <c r="A173" s="3"/>
      <c r="B173" s="111" t="s">
        <v>298</v>
      </c>
      <c r="C173" s="60" t="s">
        <v>299</v>
      </c>
      <c r="D173" s="4"/>
      <c r="E173" s="111" t="s">
        <v>298</v>
      </c>
      <c r="F173" s="5" t="s">
        <v>793</v>
      </c>
      <c r="H173" s="6"/>
    </row>
    <row r="174" spans="1:8" s="14" customFormat="1">
      <c r="A174" s="7"/>
      <c r="B174" s="109" t="s">
        <v>300</v>
      </c>
      <c r="C174" s="62" t="s">
        <v>301</v>
      </c>
      <c r="D174" s="8"/>
      <c r="E174" s="109" t="s">
        <v>300</v>
      </c>
      <c r="F174" s="165" t="s">
        <v>792</v>
      </c>
      <c r="H174" s="6"/>
    </row>
    <row r="175" spans="1:8" s="14" customFormat="1">
      <c r="A175" s="7"/>
      <c r="B175" s="109" t="s">
        <v>302</v>
      </c>
      <c r="C175" s="62" t="s">
        <v>303</v>
      </c>
      <c r="D175" s="8"/>
      <c r="E175" s="109" t="s">
        <v>302</v>
      </c>
      <c r="F175" s="165" t="s">
        <v>791</v>
      </c>
      <c r="H175" s="6"/>
    </row>
    <row r="176" spans="1:8" s="14" customFormat="1">
      <c r="A176" s="7"/>
      <c r="B176" s="109" t="s">
        <v>304</v>
      </c>
      <c r="C176" s="62" t="s">
        <v>305</v>
      </c>
      <c r="D176" s="8"/>
      <c r="E176" s="109" t="s">
        <v>304</v>
      </c>
      <c r="F176" s="165" t="s">
        <v>613</v>
      </c>
      <c r="H176" s="6"/>
    </row>
    <row r="177" spans="1:8" s="14" customFormat="1" ht="13.8" thickBot="1">
      <c r="A177" s="15"/>
      <c r="B177" s="110" t="s">
        <v>306</v>
      </c>
      <c r="C177" s="69" t="s">
        <v>307</v>
      </c>
      <c r="D177" s="16"/>
      <c r="E177" s="110" t="s">
        <v>306</v>
      </c>
      <c r="F177" s="168" t="s">
        <v>614</v>
      </c>
      <c r="H177" s="6"/>
    </row>
    <row r="178" spans="1:8" s="14" customFormat="1">
      <c r="A178" s="3"/>
      <c r="B178" s="111" t="s">
        <v>308</v>
      </c>
      <c r="C178" s="60" t="s">
        <v>309</v>
      </c>
      <c r="D178" s="4"/>
      <c r="E178" s="111" t="s">
        <v>308</v>
      </c>
      <c r="F178" s="5" t="s">
        <v>790</v>
      </c>
      <c r="H178" s="6"/>
    </row>
    <row r="179" spans="1:8" s="14" customFormat="1">
      <c r="A179" s="7"/>
      <c r="B179" s="112" t="s">
        <v>310</v>
      </c>
      <c r="C179" s="61" t="s">
        <v>311</v>
      </c>
      <c r="D179" s="8"/>
      <c r="E179" s="112" t="s">
        <v>310</v>
      </c>
      <c r="F179" s="9" t="s">
        <v>738</v>
      </c>
      <c r="H179" s="6"/>
    </row>
    <row r="180" spans="1:8" s="14" customFormat="1">
      <c r="A180" s="23"/>
      <c r="B180" s="109" t="s">
        <v>312</v>
      </c>
      <c r="C180" s="62" t="s">
        <v>313</v>
      </c>
      <c r="D180" s="24"/>
      <c r="E180" s="109" t="s">
        <v>312</v>
      </c>
      <c r="F180" s="165" t="s">
        <v>615</v>
      </c>
      <c r="H180" s="6"/>
    </row>
    <row r="181" spans="1:8" s="14" customFormat="1" ht="26.4">
      <c r="A181" s="7" t="s">
        <v>236</v>
      </c>
      <c r="B181" s="109" t="s">
        <v>314</v>
      </c>
      <c r="C181" s="62" t="s">
        <v>315</v>
      </c>
      <c r="D181" s="8" t="s">
        <v>236</v>
      </c>
      <c r="E181" s="109" t="s">
        <v>314</v>
      </c>
      <c r="F181" s="165" t="s">
        <v>616</v>
      </c>
      <c r="H181" s="6"/>
    </row>
    <row r="182" spans="1:8" s="14" customFormat="1">
      <c r="A182" s="7"/>
      <c r="B182" s="112" t="s">
        <v>316</v>
      </c>
      <c r="C182" s="61" t="s">
        <v>317</v>
      </c>
      <c r="D182" s="8"/>
      <c r="E182" s="112" t="s">
        <v>316</v>
      </c>
      <c r="F182" s="9" t="s">
        <v>739</v>
      </c>
      <c r="H182" s="6"/>
    </row>
    <row r="183" spans="1:8" s="14" customFormat="1">
      <c r="A183" s="7"/>
      <c r="B183" s="109" t="s">
        <v>318</v>
      </c>
      <c r="C183" s="62" t="s">
        <v>319</v>
      </c>
      <c r="D183" s="8"/>
      <c r="E183" s="109" t="s">
        <v>318</v>
      </c>
      <c r="F183" s="165" t="s">
        <v>617</v>
      </c>
      <c r="H183" s="6"/>
    </row>
    <row r="184" spans="1:8" s="14" customFormat="1" ht="27" thickBot="1">
      <c r="A184" s="15" t="s">
        <v>236</v>
      </c>
      <c r="B184" s="110" t="s">
        <v>320</v>
      </c>
      <c r="C184" s="69" t="s">
        <v>321</v>
      </c>
      <c r="D184" s="16" t="s">
        <v>236</v>
      </c>
      <c r="E184" s="110" t="s">
        <v>320</v>
      </c>
      <c r="F184" s="168" t="s">
        <v>618</v>
      </c>
      <c r="H184" s="6"/>
    </row>
    <row r="185" spans="1:8" s="14" customFormat="1" ht="13.8" thickBot="1">
      <c r="A185" s="25"/>
      <c r="B185" s="26"/>
      <c r="C185" s="70"/>
      <c r="D185" s="27"/>
      <c r="E185" s="75" t="s">
        <v>540</v>
      </c>
      <c r="F185" s="169" t="s">
        <v>542</v>
      </c>
      <c r="H185" s="6"/>
    </row>
    <row r="186" spans="1:8" s="14" customFormat="1" ht="40.5" customHeight="1">
      <c r="A186" s="28"/>
      <c r="B186" s="111" t="s">
        <v>322</v>
      </c>
      <c r="C186" s="60" t="s">
        <v>323</v>
      </c>
      <c r="D186" s="29"/>
      <c r="E186" s="113" t="s">
        <v>322</v>
      </c>
      <c r="F186" s="170" t="s">
        <v>827</v>
      </c>
      <c r="H186" s="6"/>
    </row>
    <row r="187" spans="1:8" s="14" customFormat="1">
      <c r="A187" s="7"/>
      <c r="B187" s="112" t="s">
        <v>325</v>
      </c>
      <c r="C187" s="61" t="s">
        <v>326</v>
      </c>
      <c r="D187" s="8"/>
      <c r="E187" s="114" t="s">
        <v>325</v>
      </c>
      <c r="F187" s="171" t="s">
        <v>764</v>
      </c>
      <c r="H187" s="6"/>
    </row>
    <row r="188" spans="1:8" s="14" customFormat="1">
      <c r="A188" s="7"/>
      <c r="B188" s="112" t="s">
        <v>327</v>
      </c>
      <c r="C188" s="61" t="s">
        <v>328</v>
      </c>
      <c r="D188" s="8"/>
      <c r="E188" s="114" t="s">
        <v>327</v>
      </c>
      <c r="F188" s="171" t="s">
        <v>765</v>
      </c>
      <c r="H188" s="6"/>
    </row>
    <row r="189" spans="1:8" s="14" customFormat="1">
      <c r="A189" s="7"/>
      <c r="B189" s="112" t="s">
        <v>329</v>
      </c>
      <c r="C189" s="61" t="s">
        <v>330</v>
      </c>
      <c r="D189" s="8"/>
      <c r="E189" s="114" t="s">
        <v>329</v>
      </c>
      <c r="F189" s="171" t="s">
        <v>766</v>
      </c>
      <c r="H189" s="6"/>
    </row>
    <row r="190" spans="1:8" s="14" customFormat="1">
      <c r="A190" s="21"/>
      <c r="B190" s="30"/>
      <c r="C190" s="71"/>
      <c r="D190" s="22"/>
      <c r="E190" s="52" t="s">
        <v>573</v>
      </c>
      <c r="F190" s="171" t="s">
        <v>767</v>
      </c>
      <c r="H190" s="6"/>
    </row>
    <row r="191" spans="1:8" s="14" customFormat="1" ht="13.8" thickBot="1">
      <c r="A191" s="15"/>
      <c r="B191" s="121" t="s">
        <v>331</v>
      </c>
      <c r="C191" s="72" t="s">
        <v>332</v>
      </c>
      <c r="D191" s="16"/>
      <c r="E191" s="120" t="s">
        <v>331</v>
      </c>
      <c r="F191" s="172" t="s">
        <v>768</v>
      </c>
      <c r="H191" s="6"/>
    </row>
    <row r="192" spans="1:8" s="14" customFormat="1">
      <c r="A192" s="31"/>
      <c r="B192" s="32" t="s">
        <v>333</v>
      </c>
      <c r="C192" s="60" t="s">
        <v>334</v>
      </c>
      <c r="D192" s="33"/>
      <c r="E192" s="32" t="s">
        <v>333</v>
      </c>
      <c r="F192" s="5" t="s">
        <v>789</v>
      </c>
      <c r="H192" s="6"/>
    </row>
    <row r="193" spans="1:8" s="14" customFormat="1">
      <c r="A193" s="23"/>
      <c r="B193" s="32" t="s">
        <v>335</v>
      </c>
      <c r="C193" s="61" t="s">
        <v>336</v>
      </c>
      <c r="D193" s="24"/>
      <c r="E193" s="32" t="s">
        <v>335</v>
      </c>
      <c r="F193" s="9" t="s">
        <v>694</v>
      </c>
      <c r="H193" s="6"/>
    </row>
    <row r="194" spans="1:8" s="14" customFormat="1">
      <c r="A194" s="23"/>
      <c r="B194" s="32" t="s">
        <v>337</v>
      </c>
      <c r="C194" s="61" t="s">
        <v>338</v>
      </c>
      <c r="D194" s="24"/>
      <c r="E194" s="32" t="s">
        <v>337</v>
      </c>
      <c r="F194" s="9" t="s">
        <v>695</v>
      </c>
      <c r="H194" s="6"/>
    </row>
    <row r="195" spans="1:8" s="14" customFormat="1">
      <c r="A195" s="23"/>
      <c r="B195" s="34" t="s">
        <v>339</v>
      </c>
      <c r="C195" s="62" t="s">
        <v>340</v>
      </c>
      <c r="D195" s="24"/>
      <c r="E195" s="34" t="s">
        <v>339</v>
      </c>
      <c r="F195" s="165" t="s">
        <v>619</v>
      </c>
      <c r="H195" s="6"/>
    </row>
    <row r="196" spans="1:8" s="14" customFormat="1">
      <c r="A196" s="23"/>
      <c r="B196" s="34" t="s">
        <v>341</v>
      </c>
      <c r="C196" s="62" t="s">
        <v>342</v>
      </c>
      <c r="D196" s="24"/>
      <c r="E196" s="34" t="s">
        <v>341</v>
      </c>
      <c r="F196" s="165" t="s">
        <v>620</v>
      </c>
      <c r="H196" s="6"/>
    </row>
    <row r="197" spans="1:8" s="14" customFormat="1" ht="26.4">
      <c r="A197" s="23"/>
      <c r="B197" s="35" t="s">
        <v>343</v>
      </c>
      <c r="C197" s="63" t="s">
        <v>344</v>
      </c>
      <c r="D197" s="24"/>
      <c r="E197" s="35" t="s">
        <v>343</v>
      </c>
      <c r="F197" s="13" t="s">
        <v>696</v>
      </c>
      <c r="H197" s="6"/>
    </row>
    <row r="198" spans="1:8" s="14" customFormat="1">
      <c r="A198" s="23"/>
      <c r="B198" s="35" t="s">
        <v>345</v>
      </c>
      <c r="C198" s="63" t="s">
        <v>346</v>
      </c>
      <c r="D198" s="24"/>
      <c r="E198" s="35" t="s">
        <v>345</v>
      </c>
      <c r="F198" s="13" t="s">
        <v>697</v>
      </c>
      <c r="H198" s="6"/>
    </row>
    <row r="199" spans="1:8" s="14" customFormat="1">
      <c r="A199" s="23"/>
      <c r="B199" s="35" t="s">
        <v>347</v>
      </c>
      <c r="C199" s="63" t="s">
        <v>348</v>
      </c>
      <c r="D199" s="24"/>
      <c r="E199" s="35" t="s">
        <v>347</v>
      </c>
      <c r="F199" s="13" t="s">
        <v>698</v>
      </c>
      <c r="H199" s="6"/>
    </row>
    <row r="200" spans="1:8" s="14" customFormat="1">
      <c r="A200" s="23"/>
      <c r="B200" s="34" t="s">
        <v>349</v>
      </c>
      <c r="C200" s="62" t="s">
        <v>350</v>
      </c>
      <c r="D200" s="24"/>
      <c r="E200" s="34" t="s">
        <v>349</v>
      </c>
      <c r="F200" s="165" t="s">
        <v>621</v>
      </c>
      <c r="H200" s="6"/>
    </row>
    <row r="201" spans="1:8" s="14" customFormat="1" ht="26.4">
      <c r="A201" s="23"/>
      <c r="B201" s="34" t="s">
        <v>351</v>
      </c>
      <c r="C201" s="62" t="s">
        <v>352</v>
      </c>
      <c r="D201" s="24"/>
      <c r="E201" s="34" t="s">
        <v>351</v>
      </c>
      <c r="F201" s="165" t="s">
        <v>622</v>
      </c>
      <c r="H201" s="6"/>
    </row>
    <row r="202" spans="1:8" s="14" customFormat="1" ht="26.4">
      <c r="A202" s="23"/>
      <c r="B202" s="34" t="s">
        <v>353</v>
      </c>
      <c r="C202" s="62" t="s">
        <v>354</v>
      </c>
      <c r="D202" s="24"/>
      <c r="E202" s="34" t="s">
        <v>353</v>
      </c>
      <c r="F202" s="165" t="s">
        <v>623</v>
      </c>
      <c r="H202" s="6"/>
    </row>
    <row r="203" spans="1:8" s="14" customFormat="1" ht="26.4">
      <c r="A203" s="23"/>
      <c r="B203" s="32" t="s">
        <v>355</v>
      </c>
      <c r="C203" s="61" t="s">
        <v>356</v>
      </c>
      <c r="D203" s="24"/>
      <c r="E203" s="32" t="s">
        <v>355</v>
      </c>
      <c r="F203" s="9" t="s">
        <v>699</v>
      </c>
      <c r="H203" s="6"/>
    </row>
    <row r="204" spans="1:8" s="14" customFormat="1">
      <c r="A204" s="7"/>
      <c r="B204" s="32" t="s">
        <v>357</v>
      </c>
      <c r="C204" s="61" t="s">
        <v>358</v>
      </c>
      <c r="D204" s="8"/>
      <c r="E204" s="32" t="s">
        <v>357</v>
      </c>
      <c r="F204" s="9" t="s">
        <v>700</v>
      </c>
      <c r="H204" s="6"/>
    </row>
    <row r="205" spans="1:8" s="14" customFormat="1">
      <c r="A205" s="7"/>
      <c r="B205" s="34" t="s">
        <v>359</v>
      </c>
      <c r="C205" s="62" t="s">
        <v>360</v>
      </c>
      <c r="D205" s="8"/>
      <c r="E205" s="34" t="s">
        <v>359</v>
      </c>
      <c r="F205" s="165" t="s">
        <v>624</v>
      </c>
      <c r="H205" s="6"/>
    </row>
    <row r="206" spans="1:8" s="14" customFormat="1">
      <c r="A206" s="7"/>
      <c r="B206" s="34" t="s">
        <v>361</v>
      </c>
      <c r="C206" s="62" t="s">
        <v>362</v>
      </c>
      <c r="D206" s="8"/>
      <c r="E206" s="34" t="s">
        <v>361</v>
      </c>
      <c r="F206" s="165" t="s">
        <v>625</v>
      </c>
      <c r="H206" s="6"/>
    </row>
    <row r="207" spans="1:8" s="14" customFormat="1">
      <c r="A207" s="7"/>
      <c r="B207" s="34" t="s">
        <v>363</v>
      </c>
      <c r="C207" s="62" t="s">
        <v>364</v>
      </c>
      <c r="D207" s="8"/>
      <c r="E207" s="34" t="s">
        <v>363</v>
      </c>
      <c r="F207" s="165" t="s">
        <v>626</v>
      </c>
      <c r="H207" s="6"/>
    </row>
    <row r="208" spans="1:8" s="14" customFormat="1" ht="26.4">
      <c r="A208" s="7"/>
      <c r="B208" s="34" t="s">
        <v>365</v>
      </c>
      <c r="C208" s="62" t="s">
        <v>366</v>
      </c>
      <c r="D208" s="8"/>
      <c r="E208" s="34" t="s">
        <v>365</v>
      </c>
      <c r="F208" s="165" t="s">
        <v>627</v>
      </c>
      <c r="H208" s="6"/>
    </row>
    <row r="209" spans="1:8" s="14" customFormat="1">
      <c r="A209" s="7"/>
      <c r="B209" s="34" t="s">
        <v>367</v>
      </c>
      <c r="C209" s="62" t="s">
        <v>368</v>
      </c>
      <c r="D209" s="8"/>
      <c r="E209" s="34" t="s">
        <v>367</v>
      </c>
      <c r="F209" s="165" t="s">
        <v>628</v>
      </c>
      <c r="H209" s="6"/>
    </row>
    <row r="210" spans="1:8" s="14" customFormat="1">
      <c r="A210" s="23"/>
      <c r="B210" s="32" t="s">
        <v>369</v>
      </c>
      <c r="C210" s="61" t="s">
        <v>370</v>
      </c>
      <c r="D210" s="24"/>
      <c r="E210" s="32" t="s">
        <v>369</v>
      </c>
      <c r="F210" s="9" t="s">
        <v>701</v>
      </c>
      <c r="H210" s="6"/>
    </row>
    <row r="211" spans="1:8" s="14" customFormat="1">
      <c r="A211" s="7"/>
      <c r="B211" s="34" t="s">
        <v>371</v>
      </c>
      <c r="C211" s="62" t="s">
        <v>372</v>
      </c>
      <c r="D211" s="8"/>
      <c r="E211" s="34" t="s">
        <v>371</v>
      </c>
      <c r="F211" s="165" t="s">
        <v>629</v>
      </c>
      <c r="H211" s="6"/>
    </row>
    <row r="212" spans="1:8" s="14" customFormat="1" ht="26.4">
      <c r="A212" s="7"/>
      <c r="B212" s="109" t="s">
        <v>373</v>
      </c>
      <c r="C212" s="62" t="s">
        <v>374</v>
      </c>
      <c r="D212" s="8"/>
      <c r="E212" s="109" t="s">
        <v>373</v>
      </c>
      <c r="F212" s="165" t="s">
        <v>630</v>
      </c>
      <c r="H212" s="6"/>
    </row>
    <row r="213" spans="1:8" s="14" customFormat="1">
      <c r="A213" s="7"/>
      <c r="B213" s="34" t="s">
        <v>375</v>
      </c>
      <c r="C213" s="62" t="s">
        <v>376</v>
      </c>
      <c r="D213" s="8"/>
      <c r="E213" s="34" t="s">
        <v>375</v>
      </c>
      <c r="F213" s="165" t="s">
        <v>631</v>
      </c>
      <c r="H213" s="6"/>
    </row>
    <row r="214" spans="1:8" s="14" customFormat="1">
      <c r="A214" s="7"/>
      <c r="B214" s="32" t="s">
        <v>377</v>
      </c>
      <c r="C214" s="61" t="s">
        <v>378</v>
      </c>
      <c r="D214" s="8"/>
      <c r="E214" s="32" t="s">
        <v>377</v>
      </c>
      <c r="F214" s="9" t="s">
        <v>702</v>
      </c>
      <c r="H214" s="6"/>
    </row>
    <row r="215" spans="1:8" s="14" customFormat="1" ht="13.8" thickBot="1">
      <c r="A215" s="15"/>
      <c r="B215" s="36" t="s">
        <v>379</v>
      </c>
      <c r="C215" s="72" t="s">
        <v>380</v>
      </c>
      <c r="D215" s="16"/>
      <c r="E215" s="36" t="s">
        <v>379</v>
      </c>
      <c r="F215" s="173" t="s">
        <v>703</v>
      </c>
      <c r="H215" s="6"/>
    </row>
    <row r="216" spans="1:8" s="14" customFormat="1">
      <c r="A216" s="3"/>
      <c r="B216" s="37" t="s">
        <v>381</v>
      </c>
      <c r="C216" s="60" t="s">
        <v>382</v>
      </c>
      <c r="D216" s="4"/>
      <c r="E216" s="37" t="s">
        <v>381</v>
      </c>
      <c r="F216" s="5" t="s">
        <v>788</v>
      </c>
      <c r="H216" s="6"/>
    </row>
    <row r="217" spans="1:8" s="14" customFormat="1">
      <c r="A217" s="7"/>
      <c r="B217" s="32" t="s">
        <v>383</v>
      </c>
      <c r="C217" s="61" t="s">
        <v>384</v>
      </c>
      <c r="D217" s="8"/>
      <c r="E217" s="32" t="s">
        <v>383</v>
      </c>
      <c r="F217" s="9" t="s">
        <v>787</v>
      </c>
      <c r="H217" s="6"/>
    </row>
    <row r="218" spans="1:8" s="14" customFormat="1">
      <c r="A218" s="7"/>
      <c r="B218" s="32" t="s">
        <v>385</v>
      </c>
      <c r="C218" s="61" t="s">
        <v>386</v>
      </c>
      <c r="D218" s="8"/>
      <c r="E218" s="32" t="s">
        <v>385</v>
      </c>
      <c r="F218" s="9" t="s">
        <v>786</v>
      </c>
      <c r="H218" s="6"/>
    </row>
    <row r="219" spans="1:8" s="14" customFormat="1">
      <c r="A219" s="7"/>
      <c r="B219" s="34" t="s">
        <v>387</v>
      </c>
      <c r="C219" s="62" t="s">
        <v>388</v>
      </c>
      <c r="D219" s="8"/>
      <c r="E219" s="34" t="s">
        <v>387</v>
      </c>
      <c r="F219" s="165" t="s">
        <v>714</v>
      </c>
      <c r="H219" s="6"/>
    </row>
    <row r="220" spans="1:8" s="14" customFormat="1" ht="26.4">
      <c r="A220" s="7"/>
      <c r="B220" s="34" t="s">
        <v>389</v>
      </c>
      <c r="C220" s="62" t="s">
        <v>390</v>
      </c>
      <c r="D220" s="8"/>
      <c r="E220" s="34" t="s">
        <v>389</v>
      </c>
      <c r="F220" s="165" t="s">
        <v>715</v>
      </c>
      <c r="H220" s="6"/>
    </row>
    <row r="221" spans="1:8" s="14" customFormat="1" ht="26.4">
      <c r="A221" s="7"/>
      <c r="B221" s="34" t="s">
        <v>391</v>
      </c>
      <c r="C221" s="62" t="s">
        <v>392</v>
      </c>
      <c r="D221" s="8"/>
      <c r="E221" s="34" t="s">
        <v>391</v>
      </c>
      <c r="F221" s="165" t="s">
        <v>716</v>
      </c>
      <c r="H221" s="6"/>
    </row>
    <row r="222" spans="1:8" s="14" customFormat="1" ht="26.4">
      <c r="A222" s="7"/>
      <c r="B222" s="34" t="s">
        <v>393</v>
      </c>
      <c r="C222" s="62" t="s">
        <v>394</v>
      </c>
      <c r="D222" s="8"/>
      <c r="E222" s="34" t="s">
        <v>393</v>
      </c>
      <c r="F222" s="165" t="s">
        <v>717</v>
      </c>
      <c r="H222" s="6"/>
    </row>
    <row r="223" spans="1:8" s="14" customFormat="1">
      <c r="A223" s="7"/>
      <c r="B223" s="34"/>
      <c r="C223" s="62"/>
      <c r="D223" s="8"/>
      <c r="E223" s="39" t="s">
        <v>574</v>
      </c>
      <c r="F223" s="167" t="s">
        <v>718</v>
      </c>
      <c r="H223" s="6"/>
    </row>
    <row r="224" spans="1:8" s="14" customFormat="1" ht="40.5" customHeight="1">
      <c r="A224" s="7"/>
      <c r="B224" s="34"/>
      <c r="C224" s="62"/>
      <c r="D224" s="8"/>
      <c r="E224" s="39" t="s">
        <v>843</v>
      </c>
      <c r="F224" s="167" t="s">
        <v>848</v>
      </c>
      <c r="H224" s="6"/>
    </row>
    <row r="225" spans="1:8" s="14" customFormat="1" ht="40.5" customHeight="1">
      <c r="A225" s="7"/>
      <c r="B225" s="34" t="s">
        <v>395</v>
      </c>
      <c r="C225" s="62" t="s">
        <v>396</v>
      </c>
      <c r="D225" s="8"/>
      <c r="E225" s="39" t="s">
        <v>395</v>
      </c>
      <c r="F225" s="167" t="s">
        <v>852</v>
      </c>
      <c r="H225" s="6"/>
    </row>
    <row r="226" spans="1:8" s="14" customFormat="1">
      <c r="A226" s="7"/>
      <c r="B226" s="32" t="s">
        <v>397</v>
      </c>
      <c r="C226" s="61" t="s">
        <v>398</v>
      </c>
      <c r="D226" s="8"/>
      <c r="E226" s="32" t="s">
        <v>397</v>
      </c>
      <c r="F226" s="9" t="s">
        <v>719</v>
      </c>
      <c r="H226" s="6"/>
    </row>
    <row r="227" spans="1:8" s="14" customFormat="1">
      <c r="A227" s="7"/>
      <c r="B227" s="34" t="s">
        <v>399</v>
      </c>
      <c r="C227" s="62" t="s">
        <v>400</v>
      </c>
      <c r="D227" s="8"/>
      <c r="E227" s="34" t="s">
        <v>399</v>
      </c>
      <c r="F227" s="165" t="s">
        <v>720</v>
      </c>
      <c r="H227" s="6"/>
    </row>
    <row r="228" spans="1:8" s="14" customFormat="1">
      <c r="A228" s="7"/>
      <c r="B228" s="34" t="s">
        <v>401</v>
      </c>
      <c r="C228" s="62" t="s">
        <v>402</v>
      </c>
      <c r="D228" s="8"/>
      <c r="E228" s="34" t="s">
        <v>401</v>
      </c>
      <c r="F228" s="165" t="s">
        <v>721</v>
      </c>
      <c r="H228" s="6"/>
    </row>
    <row r="229" spans="1:8" s="14" customFormat="1">
      <c r="A229" s="7"/>
      <c r="B229" s="34" t="s">
        <v>403</v>
      </c>
      <c r="C229" s="62" t="s">
        <v>404</v>
      </c>
      <c r="D229" s="8"/>
      <c r="E229" s="34" t="s">
        <v>403</v>
      </c>
      <c r="F229" s="165" t="s">
        <v>722</v>
      </c>
      <c r="H229" s="6"/>
    </row>
    <row r="230" spans="1:8" s="14" customFormat="1" ht="26.4">
      <c r="A230" s="7"/>
      <c r="B230" s="34" t="s">
        <v>405</v>
      </c>
      <c r="C230" s="62" t="s">
        <v>406</v>
      </c>
      <c r="D230" s="8"/>
      <c r="E230" s="34" t="s">
        <v>405</v>
      </c>
      <c r="F230" s="165" t="s">
        <v>723</v>
      </c>
      <c r="H230" s="6"/>
    </row>
    <row r="231" spans="1:8" s="14" customFormat="1" ht="26.4">
      <c r="A231" s="7"/>
      <c r="B231" s="34" t="s">
        <v>407</v>
      </c>
      <c r="C231" s="62" t="s">
        <v>408</v>
      </c>
      <c r="D231" s="8"/>
      <c r="E231" s="34" t="s">
        <v>407</v>
      </c>
      <c r="F231" s="165" t="s">
        <v>724</v>
      </c>
      <c r="H231" s="6"/>
    </row>
    <row r="232" spans="1:8" s="14" customFormat="1">
      <c r="A232" s="7"/>
      <c r="B232" s="34" t="s">
        <v>409</v>
      </c>
      <c r="C232" s="62" t="s">
        <v>410</v>
      </c>
      <c r="D232" s="8"/>
      <c r="E232" s="34" t="s">
        <v>409</v>
      </c>
      <c r="F232" s="165" t="s">
        <v>725</v>
      </c>
      <c r="H232" s="6"/>
    </row>
    <row r="233" spans="1:8" s="14" customFormat="1">
      <c r="A233" s="7"/>
      <c r="B233" s="34" t="s">
        <v>411</v>
      </c>
      <c r="C233" s="62" t="s">
        <v>412</v>
      </c>
      <c r="D233" s="8"/>
      <c r="E233" s="34" t="s">
        <v>411</v>
      </c>
      <c r="F233" s="165" t="s">
        <v>726</v>
      </c>
      <c r="H233" s="6"/>
    </row>
    <row r="234" spans="1:8" s="14" customFormat="1" ht="33.9" customHeight="1">
      <c r="A234" s="7"/>
      <c r="B234" s="34"/>
      <c r="C234" s="62"/>
      <c r="D234" s="8"/>
      <c r="E234" s="34" t="s">
        <v>904</v>
      </c>
      <c r="F234" s="165" t="s">
        <v>905</v>
      </c>
      <c r="H234" s="6"/>
    </row>
    <row r="235" spans="1:8" s="14" customFormat="1">
      <c r="A235" s="7"/>
      <c r="B235" s="32" t="s">
        <v>413</v>
      </c>
      <c r="C235" s="61" t="s">
        <v>414</v>
      </c>
      <c r="D235" s="8"/>
      <c r="E235" s="32" t="s">
        <v>413</v>
      </c>
      <c r="F235" s="9" t="s">
        <v>727</v>
      </c>
      <c r="H235" s="6"/>
    </row>
    <row r="236" spans="1:8" s="14" customFormat="1" ht="26.4">
      <c r="A236" s="7"/>
      <c r="B236" s="32"/>
      <c r="C236" s="61"/>
      <c r="D236" s="8"/>
      <c r="E236" s="39" t="s">
        <v>575</v>
      </c>
      <c r="F236" s="167" t="s">
        <v>728</v>
      </c>
      <c r="H236" s="6"/>
    </row>
    <row r="237" spans="1:8" s="14" customFormat="1" ht="38.25" customHeight="1">
      <c r="A237" s="7"/>
      <c r="B237" s="34" t="s">
        <v>415</v>
      </c>
      <c r="C237" s="62" t="s">
        <v>564</v>
      </c>
      <c r="D237" s="8"/>
      <c r="E237" s="34" t="s">
        <v>415</v>
      </c>
      <c r="F237" s="165" t="s">
        <v>729</v>
      </c>
      <c r="H237" s="6"/>
    </row>
    <row r="238" spans="1:8" s="14" customFormat="1" ht="26.4">
      <c r="A238" s="7"/>
      <c r="B238" s="34" t="s">
        <v>416</v>
      </c>
      <c r="C238" s="62" t="s">
        <v>417</v>
      </c>
      <c r="D238" s="8"/>
      <c r="E238" s="34" t="s">
        <v>416</v>
      </c>
      <c r="F238" s="165" t="s">
        <v>730</v>
      </c>
      <c r="H238" s="6"/>
    </row>
    <row r="239" spans="1:8" s="14" customFormat="1">
      <c r="A239" s="7"/>
      <c r="B239" s="34" t="s">
        <v>418</v>
      </c>
      <c r="C239" s="62" t="s">
        <v>419</v>
      </c>
      <c r="D239" s="8"/>
      <c r="E239" s="34" t="s">
        <v>418</v>
      </c>
      <c r="F239" s="165" t="s">
        <v>731</v>
      </c>
      <c r="H239" s="6"/>
    </row>
    <row r="240" spans="1:8" s="14" customFormat="1">
      <c r="A240" s="7"/>
      <c r="B240" s="34" t="s">
        <v>420</v>
      </c>
      <c r="C240" s="62" t="s">
        <v>421</v>
      </c>
      <c r="D240" s="8"/>
      <c r="E240" s="34" t="s">
        <v>420</v>
      </c>
      <c r="F240" s="165" t="s">
        <v>732</v>
      </c>
      <c r="H240" s="6"/>
    </row>
    <row r="241" spans="1:8" s="14" customFormat="1">
      <c r="A241" s="7"/>
      <c r="B241" s="32" t="s">
        <v>422</v>
      </c>
      <c r="C241" s="61" t="s">
        <v>423</v>
      </c>
      <c r="D241" s="8"/>
      <c r="E241" s="32" t="s">
        <v>422</v>
      </c>
      <c r="F241" s="9" t="s">
        <v>785</v>
      </c>
      <c r="H241" s="6"/>
    </row>
    <row r="242" spans="1:8" s="14" customFormat="1">
      <c r="A242" s="7"/>
      <c r="B242" s="34" t="s">
        <v>424</v>
      </c>
      <c r="C242" s="62" t="s">
        <v>425</v>
      </c>
      <c r="D242" s="8"/>
      <c r="E242" s="34" t="s">
        <v>424</v>
      </c>
      <c r="F242" s="165" t="s">
        <v>733</v>
      </c>
      <c r="H242" s="6"/>
    </row>
    <row r="243" spans="1:8" s="14" customFormat="1">
      <c r="A243" s="7"/>
      <c r="B243" s="34" t="s">
        <v>426</v>
      </c>
      <c r="C243" s="62" t="s">
        <v>427</v>
      </c>
      <c r="D243" s="8"/>
      <c r="E243" s="34" t="s">
        <v>426</v>
      </c>
      <c r="F243" s="165" t="s">
        <v>734</v>
      </c>
      <c r="H243" s="6"/>
    </row>
    <row r="244" spans="1:8" s="14" customFormat="1">
      <c r="A244" s="7"/>
      <c r="B244" s="35" t="s">
        <v>428</v>
      </c>
      <c r="C244" s="63" t="s">
        <v>429</v>
      </c>
      <c r="D244" s="8"/>
      <c r="E244" s="35" t="s">
        <v>428</v>
      </c>
      <c r="F244" s="13" t="s">
        <v>735</v>
      </c>
      <c r="H244" s="6"/>
    </row>
    <row r="245" spans="1:8" s="14" customFormat="1">
      <c r="A245" s="7"/>
      <c r="B245" s="35" t="s">
        <v>430</v>
      </c>
      <c r="C245" s="63" t="s">
        <v>431</v>
      </c>
      <c r="D245" s="8"/>
      <c r="E245" s="35" t="s">
        <v>430</v>
      </c>
      <c r="F245" s="13" t="s">
        <v>736</v>
      </c>
      <c r="H245" s="6"/>
    </row>
    <row r="246" spans="1:8" s="14" customFormat="1">
      <c r="A246" s="7"/>
      <c r="B246" s="35" t="s">
        <v>432</v>
      </c>
      <c r="C246" s="63" t="s">
        <v>433</v>
      </c>
      <c r="D246" s="8"/>
      <c r="E246" s="35" t="s">
        <v>432</v>
      </c>
      <c r="F246" s="13" t="s">
        <v>737</v>
      </c>
      <c r="H246" s="6"/>
    </row>
    <row r="247" spans="1:8" s="14" customFormat="1">
      <c r="A247" s="21"/>
      <c r="B247" s="157" t="s">
        <v>434</v>
      </c>
      <c r="C247" s="158" t="s">
        <v>435</v>
      </c>
      <c r="D247" s="22"/>
      <c r="E247" s="40" t="s">
        <v>434</v>
      </c>
      <c r="F247" s="174" t="s">
        <v>844</v>
      </c>
      <c r="H247" s="6"/>
    </row>
    <row r="248" spans="1:8" s="14" customFormat="1">
      <c r="A248" s="7"/>
      <c r="B248" s="182"/>
      <c r="C248" s="197"/>
      <c r="D248" s="7"/>
      <c r="E248" s="182" t="s">
        <v>906</v>
      </c>
      <c r="F248" s="165" t="s">
        <v>907</v>
      </c>
      <c r="H248" s="6"/>
    </row>
    <row r="249" spans="1:8" s="14" customFormat="1">
      <c r="A249" s="3"/>
      <c r="B249" s="37" t="s">
        <v>436</v>
      </c>
      <c r="C249" s="65" t="s">
        <v>437</v>
      </c>
      <c r="D249" s="4"/>
      <c r="E249" s="37" t="s">
        <v>436</v>
      </c>
      <c r="F249" s="19" t="s">
        <v>784</v>
      </c>
      <c r="H249" s="6"/>
    </row>
    <row r="250" spans="1:8" s="14" customFormat="1">
      <c r="A250" s="7"/>
      <c r="B250" s="32" t="s">
        <v>438</v>
      </c>
      <c r="C250" s="61" t="s">
        <v>439</v>
      </c>
      <c r="D250" s="8"/>
      <c r="E250" s="32" t="s">
        <v>438</v>
      </c>
      <c r="F250" s="9" t="s">
        <v>783</v>
      </c>
      <c r="H250" s="6"/>
    </row>
    <row r="251" spans="1:8" s="14" customFormat="1" ht="27" thickBot="1">
      <c r="A251" s="15"/>
      <c r="B251" s="36" t="s">
        <v>440</v>
      </c>
      <c r="C251" s="72" t="s">
        <v>441</v>
      </c>
      <c r="D251" s="16"/>
      <c r="E251" s="36" t="s">
        <v>440</v>
      </c>
      <c r="F251" s="173" t="s">
        <v>782</v>
      </c>
      <c r="H251" s="6"/>
    </row>
    <row r="252" spans="1:8" s="14" customFormat="1" ht="13.8" thickBot="1">
      <c r="A252" s="25"/>
      <c r="B252" s="42"/>
      <c r="C252" s="73"/>
      <c r="D252" s="27"/>
      <c r="E252" s="36" t="s">
        <v>853</v>
      </c>
      <c r="F252" s="173" t="s">
        <v>854</v>
      </c>
      <c r="H252" s="6"/>
    </row>
    <row r="253" spans="1:8" s="14" customFormat="1">
      <c r="A253" s="3"/>
      <c r="B253" s="37" t="s">
        <v>442</v>
      </c>
      <c r="C253" s="60" t="s">
        <v>443</v>
      </c>
      <c r="D253" s="4"/>
      <c r="E253" s="37" t="s">
        <v>442</v>
      </c>
      <c r="F253" s="5" t="s">
        <v>781</v>
      </c>
      <c r="H253" s="6"/>
    </row>
    <row r="254" spans="1:8" s="14" customFormat="1">
      <c r="A254" s="7"/>
      <c r="B254" s="32" t="s">
        <v>444</v>
      </c>
      <c r="C254" s="61" t="s">
        <v>445</v>
      </c>
      <c r="D254" s="8"/>
      <c r="E254" s="32" t="s">
        <v>444</v>
      </c>
      <c r="F254" s="9" t="s">
        <v>740</v>
      </c>
      <c r="H254" s="6"/>
    </row>
    <row r="255" spans="1:8" s="14" customFormat="1">
      <c r="A255" s="7"/>
      <c r="B255" s="32" t="s">
        <v>446</v>
      </c>
      <c r="C255" s="61" t="s">
        <v>447</v>
      </c>
      <c r="D255" s="8"/>
      <c r="E255" s="32" t="s">
        <v>446</v>
      </c>
      <c r="F255" s="9" t="s">
        <v>741</v>
      </c>
      <c r="H255" s="6"/>
    </row>
    <row r="256" spans="1:8" s="14" customFormat="1" ht="26.4">
      <c r="A256" s="7" t="s">
        <v>200</v>
      </c>
      <c r="B256" s="34" t="s">
        <v>448</v>
      </c>
      <c r="C256" s="62" t="s">
        <v>449</v>
      </c>
      <c r="D256" s="51" t="s">
        <v>200</v>
      </c>
      <c r="E256" s="39" t="s">
        <v>448</v>
      </c>
      <c r="F256" s="167" t="s">
        <v>742</v>
      </c>
      <c r="H256" s="6"/>
    </row>
    <row r="257" spans="1:8" s="14" customFormat="1" ht="26.4">
      <c r="A257" s="7"/>
      <c r="B257" s="34" t="s">
        <v>450</v>
      </c>
      <c r="C257" s="62" t="s">
        <v>451</v>
      </c>
      <c r="D257" s="51"/>
      <c r="E257" s="39" t="s">
        <v>450</v>
      </c>
      <c r="F257" s="167" t="s">
        <v>743</v>
      </c>
      <c r="H257" s="6"/>
    </row>
    <row r="258" spans="1:8" s="14" customFormat="1" ht="24.75" customHeight="1">
      <c r="A258" s="7" t="s">
        <v>195</v>
      </c>
      <c r="B258" s="34" t="s">
        <v>452</v>
      </c>
      <c r="C258" s="62" t="s">
        <v>453</v>
      </c>
      <c r="D258" s="8" t="s">
        <v>195</v>
      </c>
      <c r="E258" s="39" t="s">
        <v>452</v>
      </c>
      <c r="F258" s="167" t="s">
        <v>845</v>
      </c>
      <c r="H258" s="6"/>
    </row>
    <row r="259" spans="1:8" s="14" customFormat="1" ht="43.5" customHeight="1">
      <c r="A259" s="7" t="s">
        <v>195</v>
      </c>
      <c r="B259" s="39" t="s">
        <v>454</v>
      </c>
      <c r="C259" s="67" t="s">
        <v>455</v>
      </c>
      <c r="D259" s="8" t="s">
        <v>195</v>
      </c>
      <c r="E259" s="39" t="s">
        <v>454</v>
      </c>
      <c r="F259" s="167" t="s">
        <v>846</v>
      </c>
      <c r="H259" s="6"/>
    </row>
    <row r="260" spans="1:8" s="14" customFormat="1" ht="24.75" customHeight="1">
      <c r="A260" s="7" t="s">
        <v>195</v>
      </c>
      <c r="B260" s="34" t="s">
        <v>456</v>
      </c>
      <c r="C260" s="62" t="s">
        <v>457</v>
      </c>
      <c r="D260" s="8" t="s">
        <v>195</v>
      </c>
      <c r="E260" s="39" t="s">
        <v>456</v>
      </c>
      <c r="F260" s="167" t="s">
        <v>847</v>
      </c>
      <c r="H260" s="6"/>
    </row>
    <row r="261" spans="1:8" s="14" customFormat="1">
      <c r="A261" s="7"/>
      <c r="B261" s="32" t="s">
        <v>458</v>
      </c>
      <c r="C261" s="61" t="s">
        <v>459</v>
      </c>
      <c r="D261" s="8"/>
      <c r="E261" s="32" t="s">
        <v>458</v>
      </c>
      <c r="F261" s="9" t="s">
        <v>744</v>
      </c>
      <c r="H261" s="6"/>
    </row>
    <row r="262" spans="1:8" s="14" customFormat="1" ht="26.4">
      <c r="A262" s="7" t="s">
        <v>229</v>
      </c>
      <c r="B262" s="34" t="s">
        <v>460</v>
      </c>
      <c r="C262" s="62" t="s">
        <v>461</v>
      </c>
      <c r="D262" s="8" t="s">
        <v>229</v>
      </c>
      <c r="E262" s="34" t="s">
        <v>460</v>
      </c>
      <c r="F262" s="165" t="s">
        <v>943</v>
      </c>
      <c r="H262" s="6"/>
    </row>
    <row r="263" spans="1:8" s="14" customFormat="1">
      <c r="A263" s="7"/>
      <c r="B263" s="34"/>
      <c r="C263" s="62"/>
      <c r="D263" s="8"/>
      <c r="E263" s="34" t="s">
        <v>915</v>
      </c>
      <c r="F263" s="165" t="s">
        <v>916</v>
      </c>
      <c r="H263" s="6"/>
    </row>
    <row r="264" spans="1:8" s="14" customFormat="1" ht="26.4">
      <c r="A264" s="7" t="s">
        <v>236</v>
      </c>
      <c r="B264" s="34" t="s">
        <v>462</v>
      </c>
      <c r="C264" s="62" t="s">
        <v>463</v>
      </c>
      <c r="D264" s="8" t="s">
        <v>236</v>
      </c>
      <c r="E264" s="34" t="s">
        <v>462</v>
      </c>
      <c r="F264" s="165" t="s">
        <v>917</v>
      </c>
      <c r="H264" s="6"/>
    </row>
    <row r="265" spans="1:8" s="14" customFormat="1" ht="26.4">
      <c r="A265" s="7" t="s">
        <v>200</v>
      </c>
      <c r="B265" s="34" t="s">
        <v>464</v>
      </c>
      <c r="C265" s="62" t="s">
        <v>465</v>
      </c>
      <c r="D265" s="46" t="s">
        <v>229</v>
      </c>
      <c r="E265" s="39" t="s">
        <v>464</v>
      </c>
      <c r="F265" s="167" t="s">
        <v>918</v>
      </c>
      <c r="H265" s="6"/>
    </row>
    <row r="266" spans="1:8" s="14" customFormat="1" ht="26.4">
      <c r="A266" s="7"/>
      <c r="B266" s="34"/>
      <c r="C266" s="62"/>
      <c r="D266" s="46" t="s">
        <v>229</v>
      </c>
      <c r="E266" s="39" t="s">
        <v>884</v>
      </c>
      <c r="F266" s="167" t="s">
        <v>919</v>
      </c>
      <c r="H266" s="6"/>
    </row>
    <row r="267" spans="1:8" s="14" customFormat="1" ht="26.4">
      <c r="A267" s="7" t="s">
        <v>229</v>
      </c>
      <c r="B267" s="34" t="s">
        <v>466</v>
      </c>
      <c r="C267" s="62" t="s">
        <v>467</v>
      </c>
      <c r="D267" s="46" t="s">
        <v>229</v>
      </c>
      <c r="E267" s="39" t="s">
        <v>466</v>
      </c>
      <c r="F267" s="167" t="s">
        <v>920</v>
      </c>
      <c r="H267" s="6"/>
    </row>
    <row r="268" spans="1:8" s="14" customFormat="1" ht="40.5" customHeight="1">
      <c r="A268" s="7"/>
      <c r="B268" s="34"/>
      <c r="C268" s="62"/>
      <c r="D268" s="46" t="s">
        <v>229</v>
      </c>
      <c r="E268" s="39" t="s">
        <v>834</v>
      </c>
      <c r="F268" s="167" t="s">
        <v>921</v>
      </c>
      <c r="H268" s="6"/>
    </row>
    <row r="269" spans="1:8" s="6" customFormat="1" ht="40.5" customHeight="1">
      <c r="A269" s="198"/>
      <c r="B269" s="32"/>
      <c r="C269" s="61"/>
      <c r="D269" s="199"/>
      <c r="E269" s="56" t="s">
        <v>901</v>
      </c>
      <c r="F269" s="9" t="s">
        <v>922</v>
      </c>
    </row>
    <row r="270" spans="1:8" s="201" customFormat="1">
      <c r="A270" s="7"/>
      <c r="B270" s="34" t="s">
        <v>468</v>
      </c>
      <c r="C270" s="62" t="s">
        <v>469</v>
      </c>
      <c r="D270" s="51" t="s">
        <v>229</v>
      </c>
      <c r="E270" s="39" t="s">
        <v>468</v>
      </c>
      <c r="F270" s="167" t="s">
        <v>941</v>
      </c>
      <c r="H270" s="202"/>
    </row>
    <row r="271" spans="1:8" s="14" customFormat="1">
      <c r="A271" s="7"/>
      <c r="B271" s="34"/>
      <c r="C271" s="62"/>
      <c r="D271" s="51"/>
      <c r="E271" s="39" t="s">
        <v>878</v>
      </c>
      <c r="F271" s="167" t="s">
        <v>902</v>
      </c>
      <c r="H271" s="6"/>
    </row>
    <row r="272" spans="1:8" s="14" customFormat="1">
      <c r="A272" s="7"/>
      <c r="B272" s="32" t="s">
        <v>470</v>
      </c>
      <c r="C272" s="61" t="s">
        <v>471</v>
      </c>
      <c r="D272" s="8"/>
      <c r="E272" s="32" t="s">
        <v>470</v>
      </c>
      <c r="F272" s="9" t="s">
        <v>745</v>
      </c>
      <c r="H272" s="6"/>
    </row>
    <row r="273" spans="1:8" s="14" customFormat="1">
      <c r="A273" s="7"/>
      <c r="B273" s="32" t="s">
        <v>472</v>
      </c>
      <c r="C273" s="61" t="s">
        <v>473</v>
      </c>
      <c r="D273" s="8"/>
      <c r="E273" s="32" t="s">
        <v>472</v>
      </c>
      <c r="F273" s="9" t="s">
        <v>746</v>
      </c>
      <c r="H273" s="6"/>
    </row>
    <row r="274" spans="1:8" s="14" customFormat="1" ht="26.4">
      <c r="A274" s="7"/>
      <c r="B274" s="109" t="s">
        <v>474</v>
      </c>
      <c r="C274" s="62" t="s">
        <v>475</v>
      </c>
      <c r="D274" s="8"/>
      <c r="E274" s="109" t="s">
        <v>474</v>
      </c>
      <c r="F274" s="165" t="s">
        <v>747</v>
      </c>
      <c r="H274" s="6"/>
    </row>
    <row r="275" spans="1:8" s="14" customFormat="1" ht="26.4">
      <c r="A275" s="7" t="s">
        <v>229</v>
      </c>
      <c r="B275" s="115" t="s">
        <v>476</v>
      </c>
      <c r="C275" s="63" t="s">
        <v>477</v>
      </c>
      <c r="D275" s="8" t="s">
        <v>229</v>
      </c>
      <c r="E275" s="115" t="s">
        <v>476</v>
      </c>
      <c r="F275" s="13" t="s">
        <v>748</v>
      </c>
      <c r="H275" s="6"/>
    </row>
    <row r="276" spans="1:8" s="14" customFormat="1" ht="26.4">
      <c r="A276" s="7" t="s">
        <v>229</v>
      </c>
      <c r="B276" s="115" t="s">
        <v>478</v>
      </c>
      <c r="C276" s="63" t="s">
        <v>563</v>
      </c>
      <c r="D276" s="8" t="s">
        <v>229</v>
      </c>
      <c r="E276" s="115" t="s">
        <v>478</v>
      </c>
      <c r="F276" s="13" t="s">
        <v>749</v>
      </c>
      <c r="H276" s="6"/>
    </row>
    <row r="277" spans="1:8" s="14" customFormat="1" ht="26.4">
      <c r="A277" s="7" t="s">
        <v>229</v>
      </c>
      <c r="B277" s="115" t="s">
        <v>479</v>
      </c>
      <c r="C277" s="63" t="s">
        <v>562</v>
      </c>
      <c r="D277" s="8" t="s">
        <v>229</v>
      </c>
      <c r="E277" s="115" t="s">
        <v>479</v>
      </c>
      <c r="F277" s="13" t="s">
        <v>750</v>
      </c>
      <c r="H277" s="6"/>
    </row>
    <row r="278" spans="1:8" s="14" customFormat="1" ht="26.4">
      <c r="A278" s="7" t="s">
        <v>236</v>
      </c>
      <c r="B278" s="115" t="s">
        <v>480</v>
      </c>
      <c r="C278" s="63" t="s">
        <v>561</v>
      </c>
      <c r="D278" s="8" t="s">
        <v>236</v>
      </c>
      <c r="E278" s="115" t="s">
        <v>480</v>
      </c>
      <c r="F278" s="13" t="s">
        <v>751</v>
      </c>
      <c r="H278" s="6"/>
    </row>
    <row r="279" spans="1:8" s="14" customFormat="1" ht="26.4">
      <c r="A279" s="7" t="s">
        <v>229</v>
      </c>
      <c r="B279" s="115" t="s">
        <v>481</v>
      </c>
      <c r="C279" s="63" t="s">
        <v>560</v>
      </c>
      <c r="D279" s="51" t="s">
        <v>236</v>
      </c>
      <c r="E279" s="115" t="s">
        <v>481</v>
      </c>
      <c r="F279" s="13" t="s">
        <v>752</v>
      </c>
      <c r="H279" s="6"/>
    </row>
    <row r="280" spans="1:8" s="14" customFormat="1" ht="26.4">
      <c r="A280" s="7" t="s">
        <v>229</v>
      </c>
      <c r="B280" s="115" t="s">
        <v>482</v>
      </c>
      <c r="C280" s="63" t="s">
        <v>483</v>
      </c>
      <c r="D280" s="51" t="s">
        <v>236</v>
      </c>
      <c r="E280" s="115" t="s">
        <v>482</v>
      </c>
      <c r="F280" s="13" t="s">
        <v>753</v>
      </c>
      <c r="H280" s="6"/>
    </row>
    <row r="281" spans="1:8" s="14" customFormat="1">
      <c r="A281" s="7"/>
      <c r="B281" s="115"/>
      <c r="C281" s="63"/>
      <c r="D281" s="8" t="s">
        <v>229</v>
      </c>
      <c r="E281" s="115" t="s">
        <v>875</v>
      </c>
      <c r="F281" s="13" t="s">
        <v>886</v>
      </c>
      <c r="H281" s="6"/>
    </row>
    <row r="282" spans="1:8" s="14" customFormat="1" ht="26.4">
      <c r="A282" s="7"/>
      <c r="B282" s="115"/>
      <c r="C282" s="63"/>
      <c r="D282" s="8" t="s">
        <v>236</v>
      </c>
      <c r="E282" s="118" t="s">
        <v>909</v>
      </c>
      <c r="F282" s="164" t="s">
        <v>910</v>
      </c>
      <c r="H282" s="6"/>
    </row>
    <row r="283" spans="1:8" s="201" customFormat="1">
      <c r="A283" s="7"/>
      <c r="B283" s="115"/>
      <c r="C283" s="63"/>
      <c r="D283" s="22" t="s">
        <v>229</v>
      </c>
      <c r="E283" s="118" t="s">
        <v>938</v>
      </c>
      <c r="F283" s="13" t="s">
        <v>942</v>
      </c>
      <c r="H283" s="202"/>
    </row>
    <row r="284" spans="1:8" s="14" customFormat="1">
      <c r="A284" s="7" t="s">
        <v>195</v>
      </c>
      <c r="B284" s="34" t="s">
        <v>484</v>
      </c>
      <c r="C284" s="62" t="s">
        <v>485</v>
      </c>
      <c r="D284" s="8" t="s">
        <v>195</v>
      </c>
      <c r="E284" s="34" t="s">
        <v>484</v>
      </c>
      <c r="F284" s="165" t="s">
        <v>754</v>
      </c>
      <c r="H284" s="6"/>
    </row>
    <row r="285" spans="1:8" s="14" customFormat="1" ht="26.4">
      <c r="A285" s="23" t="s">
        <v>236</v>
      </c>
      <c r="B285" s="34" t="s">
        <v>486</v>
      </c>
      <c r="C285" s="62" t="s">
        <v>559</v>
      </c>
      <c r="D285" s="53"/>
      <c r="E285" s="34" t="s">
        <v>486</v>
      </c>
      <c r="F285" s="165" t="s">
        <v>755</v>
      </c>
      <c r="H285" s="6"/>
    </row>
    <row r="286" spans="1:8" s="14" customFormat="1" ht="26.4">
      <c r="A286" s="23"/>
      <c r="B286" s="34"/>
      <c r="C286" s="62"/>
      <c r="D286" s="53" t="s">
        <v>229</v>
      </c>
      <c r="E286" s="118" t="s">
        <v>570</v>
      </c>
      <c r="F286" s="47" t="s">
        <v>632</v>
      </c>
      <c r="H286" s="6"/>
    </row>
    <row r="287" spans="1:8" s="14" customFormat="1" ht="26.4">
      <c r="A287" s="23"/>
      <c r="B287" s="34"/>
      <c r="C287" s="62"/>
      <c r="D287" s="53" t="s">
        <v>229</v>
      </c>
      <c r="E287" s="118" t="s">
        <v>568</v>
      </c>
      <c r="F287" s="47" t="s">
        <v>633</v>
      </c>
      <c r="H287" s="6"/>
    </row>
    <row r="288" spans="1:8" s="14" customFormat="1" ht="26.4">
      <c r="A288" s="23"/>
      <c r="B288" s="34"/>
      <c r="C288" s="62"/>
      <c r="D288" s="53" t="s">
        <v>229</v>
      </c>
      <c r="E288" s="118" t="s">
        <v>571</v>
      </c>
      <c r="F288" s="47" t="s">
        <v>634</v>
      </c>
      <c r="H288" s="6"/>
    </row>
    <row r="289" spans="1:8" s="14" customFormat="1" ht="26.4">
      <c r="A289" s="23"/>
      <c r="B289" s="34"/>
      <c r="C289" s="62"/>
      <c r="D289" s="53" t="s">
        <v>229</v>
      </c>
      <c r="E289" s="118" t="s">
        <v>569</v>
      </c>
      <c r="F289" s="47" t="s">
        <v>839</v>
      </c>
      <c r="H289" s="6"/>
    </row>
    <row r="290" spans="1:8" s="14" customFormat="1" ht="26.4">
      <c r="A290" s="23"/>
      <c r="B290" s="34"/>
      <c r="C290" s="62"/>
      <c r="D290" s="53" t="s">
        <v>229</v>
      </c>
      <c r="E290" s="118" t="s">
        <v>835</v>
      </c>
      <c r="F290" s="47" t="s">
        <v>836</v>
      </c>
      <c r="H290" s="6"/>
    </row>
    <row r="291" spans="1:8" s="14" customFormat="1" ht="26.4">
      <c r="A291" s="7"/>
      <c r="B291" s="32" t="s">
        <v>487</v>
      </c>
      <c r="C291" s="61" t="s">
        <v>488</v>
      </c>
      <c r="D291" s="8"/>
      <c r="E291" s="32" t="s">
        <v>487</v>
      </c>
      <c r="F291" s="9" t="s">
        <v>756</v>
      </c>
      <c r="H291" s="6"/>
    </row>
    <row r="292" spans="1:8" s="14" customFormat="1">
      <c r="A292" s="7"/>
      <c r="B292" s="109" t="s">
        <v>489</v>
      </c>
      <c r="C292" s="62" t="s">
        <v>490</v>
      </c>
      <c r="D292" s="8"/>
      <c r="E292" s="109" t="s">
        <v>489</v>
      </c>
      <c r="F292" s="165" t="s">
        <v>635</v>
      </c>
      <c r="H292" s="6"/>
    </row>
    <row r="293" spans="1:8" s="14" customFormat="1">
      <c r="A293" s="7"/>
      <c r="B293" s="109" t="s">
        <v>491</v>
      </c>
      <c r="C293" s="62" t="s">
        <v>492</v>
      </c>
      <c r="D293" s="8"/>
      <c r="E293" s="109" t="s">
        <v>491</v>
      </c>
      <c r="F293" s="165" t="s">
        <v>636</v>
      </c>
      <c r="H293" s="6"/>
    </row>
    <row r="294" spans="1:8" s="14" customFormat="1">
      <c r="A294" s="7"/>
      <c r="B294" s="109" t="s">
        <v>493</v>
      </c>
      <c r="C294" s="62" t="s">
        <v>494</v>
      </c>
      <c r="D294" s="8"/>
      <c r="E294" s="109" t="s">
        <v>493</v>
      </c>
      <c r="F294" s="165" t="s">
        <v>637</v>
      </c>
      <c r="H294" s="6"/>
    </row>
    <row r="295" spans="1:8" s="14" customFormat="1">
      <c r="A295" s="23"/>
      <c r="B295" s="37" t="s">
        <v>495</v>
      </c>
      <c r="C295" s="61" t="s">
        <v>496</v>
      </c>
      <c r="D295" s="24"/>
      <c r="E295" s="37" t="s">
        <v>495</v>
      </c>
      <c r="F295" s="9" t="s">
        <v>757</v>
      </c>
      <c r="H295" s="6"/>
    </row>
    <row r="296" spans="1:8" s="14" customFormat="1" ht="26.4">
      <c r="A296" s="7"/>
      <c r="B296" s="109" t="s">
        <v>497</v>
      </c>
      <c r="C296" s="62" t="s">
        <v>558</v>
      </c>
      <c r="D296" s="8"/>
      <c r="E296" s="109" t="s">
        <v>497</v>
      </c>
      <c r="F296" s="165" t="s">
        <v>638</v>
      </c>
      <c r="H296" s="6"/>
    </row>
    <row r="297" spans="1:8" s="14" customFormat="1">
      <c r="A297" s="7"/>
      <c r="B297" s="182"/>
      <c r="C297" s="197"/>
      <c r="D297" s="7"/>
      <c r="E297" s="182" t="s">
        <v>879</v>
      </c>
      <c r="F297" s="183" t="s">
        <v>930</v>
      </c>
      <c r="H297" s="6"/>
    </row>
    <row r="298" spans="1:8" s="14" customFormat="1">
      <c r="A298" s="7"/>
      <c r="B298" s="182"/>
      <c r="C298" s="197"/>
      <c r="D298" s="7"/>
      <c r="E298" s="182" t="s">
        <v>931</v>
      </c>
      <c r="F298" s="183" t="s">
        <v>932</v>
      </c>
      <c r="H298" s="6"/>
    </row>
    <row r="299" spans="1:8" s="14" customFormat="1">
      <c r="A299" s="7"/>
      <c r="B299" s="182" t="s">
        <v>498</v>
      </c>
      <c r="C299" s="197" t="s">
        <v>499</v>
      </c>
      <c r="D299" s="7"/>
      <c r="E299" s="182" t="s">
        <v>498</v>
      </c>
      <c r="F299" s="183" t="s">
        <v>933</v>
      </c>
      <c r="H299" s="6"/>
    </row>
    <row r="300" spans="1:8" s="14" customFormat="1">
      <c r="A300" s="7"/>
      <c r="B300" s="182"/>
      <c r="C300" s="197"/>
      <c r="D300" s="7"/>
      <c r="E300" s="184" t="s">
        <v>880</v>
      </c>
      <c r="F300" s="185" t="s">
        <v>934</v>
      </c>
      <c r="H300" s="6"/>
    </row>
    <row r="301" spans="1:8" s="14" customFormat="1">
      <c r="A301" s="7"/>
      <c r="B301" s="182"/>
      <c r="C301" s="197"/>
      <c r="D301" s="7"/>
      <c r="E301" s="184" t="s">
        <v>935</v>
      </c>
      <c r="F301" s="185" t="s">
        <v>936</v>
      </c>
      <c r="H301" s="6"/>
    </row>
    <row r="302" spans="1:8" s="14" customFormat="1">
      <c r="A302" s="162"/>
      <c r="B302" s="37" t="s">
        <v>500</v>
      </c>
      <c r="C302" s="65" t="s">
        <v>501</v>
      </c>
      <c r="D302" s="163"/>
      <c r="E302" s="37" t="s">
        <v>500</v>
      </c>
      <c r="F302" s="19" t="s">
        <v>758</v>
      </c>
      <c r="H302" s="6"/>
    </row>
    <row r="303" spans="1:8" s="14" customFormat="1">
      <c r="A303" s="23"/>
      <c r="B303" s="32" t="s">
        <v>502</v>
      </c>
      <c r="C303" s="61" t="s">
        <v>503</v>
      </c>
      <c r="D303" s="24"/>
      <c r="E303" s="32" t="s">
        <v>502</v>
      </c>
      <c r="F303" s="9" t="s">
        <v>759</v>
      </c>
      <c r="H303" s="6"/>
    </row>
    <row r="304" spans="1:8" s="14" customFormat="1" ht="26.4">
      <c r="A304" s="23"/>
      <c r="B304" s="32" t="s">
        <v>504</v>
      </c>
      <c r="C304" s="61" t="s">
        <v>505</v>
      </c>
      <c r="D304" s="24"/>
      <c r="E304" s="32" t="s">
        <v>504</v>
      </c>
      <c r="F304" s="9" t="s">
        <v>760</v>
      </c>
      <c r="H304" s="6"/>
    </row>
    <row r="305" spans="1:8" s="14" customFormat="1">
      <c r="A305" s="23"/>
      <c r="B305" s="32" t="s">
        <v>506</v>
      </c>
      <c r="C305" s="61" t="s">
        <v>507</v>
      </c>
      <c r="D305" s="24"/>
      <c r="E305" s="32" t="s">
        <v>506</v>
      </c>
      <c r="F305" s="9" t="s">
        <v>780</v>
      </c>
      <c r="H305" s="6"/>
    </row>
    <row r="306" spans="1:8" s="14" customFormat="1">
      <c r="A306" s="23"/>
      <c r="B306" s="34" t="s">
        <v>508</v>
      </c>
      <c r="C306" s="62" t="s">
        <v>509</v>
      </c>
      <c r="D306" s="24"/>
      <c r="E306" s="34" t="s">
        <v>508</v>
      </c>
      <c r="F306" s="165" t="s">
        <v>761</v>
      </c>
      <c r="H306" s="6"/>
    </row>
    <row r="307" spans="1:8" s="14" customFormat="1">
      <c r="A307" s="7"/>
      <c r="B307" s="34" t="s">
        <v>510</v>
      </c>
      <c r="C307" s="62" t="s">
        <v>511</v>
      </c>
      <c r="D307" s="8"/>
      <c r="E307" s="34" t="s">
        <v>510</v>
      </c>
      <c r="F307" s="165" t="s">
        <v>762</v>
      </c>
      <c r="H307" s="6"/>
    </row>
    <row r="308" spans="1:8" s="14" customFormat="1">
      <c r="A308" s="7"/>
      <c r="B308" s="34" t="s">
        <v>512</v>
      </c>
      <c r="C308" s="62" t="s">
        <v>513</v>
      </c>
      <c r="D308" s="8"/>
      <c r="E308" s="34" t="s">
        <v>512</v>
      </c>
      <c r="F308" s="165" t="s">
        <v>763</v>
      </c>
      <c r="H308" s="6"/>
    </row>
    <row r="309" spans="1:8" s="14" customFormat="1" ht="13.8" thickBot="1">
      <c r="A309" s="7"/>
      <c r="B309" s="38" t="s">
        <v>514</v>
      </c>
      <c r="C309" s="69" t="s">
        <v>515</v>
      </c>
      <c r="D309" s="16"/>
      <c r="E309" s="38" t="s">
        <v>514</v>
      </c>
      <c r="F309" s="168" t="s">
        <v>940</v>
      </c>
      <c r="H309" s="6"/>
    </row>
    <row r="310" spans="1:8" s="14" customFormat="1">
      <c r="A310" s="3"/>
      <c r="B310" s="37" t="s">
        <v>516</v>
      </c>
      <c r="C310" s="60" t="s">
        <v>517</v>
      </c>
      <c r="D310" s="29"/>
      <c r="E310" s="37" t="s">
        <v>516</v>
      </c>
      <c r="F310" s="5" t="s">
        <v>779</v>
      </c>
      <c r="H310" s="6"/>
    </row>
    <row r="311" spans="1:8" s="14" customFormat="1">
      <c r="A311" s="7"/>
      <c r="B311" s="32" t="s">
        <v>518</v>
      </c>
      <c r="C311" s="61" t="s">
        <v>519</v>
      </c>
      <c r="D311" s="8"/>
      <c r="E311" s="32" t="s">
        <v>518</v>
      </c>
      <c r="F311" s="9" t="s">
        <v>769</v>
      </c>
      <c r="H311" s="6"/>
    </row>
    <row r="312" spans="1:8" s="14" customFormat="1">
      <c r="A312" s="7"/>
      <c r="B312" s="34" t="s">
        <v>520</v>
      </c>
      <c r="C312" s="62" t="s">
        <v>521</v>
      </c>
      <c r="D312" s="8"/>
      <c r="E312" s="34" t="s">
        <v>520</v>
      </c>
      <c r="F312" s="165" t="s">
        <v>639</v>
      </c>
      <c r="H312" s="6"/>
    </row>
    <row r="313" spans="1:8" s="14" customFormat="1" ht="26.4">
      <c r="A313" s="23" t="s">
        <v>236</v>
      </c>
      <c r="B313" s="34" t="s">
        <v>522</v>
      </c>
      <c r="C313" s="62" t="s">
        <v>523</v>
      </c>
      <c r="D313" s="24" t="s">
        <v>236</v>
      </c>
      <c r="E313" s="34" t="s">
        <v>522</v>
      </c>
      <c r="F313" s="165" t="s">
        <v>640</v>
      </c>
      <c r="H313" s="6"/>
    </row>
    <row r="314" spans="1:8" s="14" customFormat="1">
      <c r="A314" s="7"/>
      <c r="B314" s="32" t="s">
        <v>524</v>
      </c>
      <c r="C314" s="61" t="s">
        <v>525</v>
      </c>
      <c r="D314" s="8"/>
      <c r="E314" s="32" t="s">
        <v>524</v>
      </c>
      <c r="F314" s="9" t="s">
        <v>770</v>
      </c>
      <c r="H314" s="6"/>
    </row>
    <row r="315" spans="1:8" s="14" customFormat="1">
      <c r="A315" s="7"/>
      <c r="B315" s="34" t="s">
        <v>526</v>
      </c>
      <c r="C315" s="62" t="s">
        <v>527</v>
      </c>
      <c r="D315" s="8"/>
      <c r="E315" s="34" t="s">
        <v>526</v>
      </c>
      <c r="F315" s="165" t="s">
        <v>771</v>
      </c>
      <c r="H315" s="6"/>
    </row>
    <row r="316" spans="1:8" s="14" customFormat="1" ht="27" thickBot="1">
      <c r="A316" s="15" t="s">
        <v>236</v>
      </c>
      <c r="B316" s="38" t="s">
        <v>528</v>
      </c>
      <c r="C316" s="69" t="s">
        <v>529</v>
      </c>
      <c r="D316" s="16" t="s">
        <v>236</v>
      </c>
      <c r="E316" s="38" t="s">
        <v>528</v>
      </c>
      <c r="F316" s="168" t="s">
        <v>772</v>
      </c>
      <c r="H316" s="6"/>
    </row>
    <row r="317" spans="1:8" s="14" customFormat="1" ht="39.6">
      <c r="A317" s="28"/>
      <c r="B317" s="186"/>
      <c r="C317" s="200"/>
      <c r="D317" s="29"/>
      <c r="E317" s="186" t="s">
        <v>912</v>
      </c>
      <c r="F317" s="187" t="s">
        <v>913</v>
      </c>
      <c r="H317" s="6"/>
    </row>
    <row r="318" spans="1:8" s="14" customFormat="1" ht="13.8" thickBot="1">
      <c r="A318" s="25"/>
      <c r="B318" s="40"/>
      <c r="C318" s="70"/>
      <c r="D318" s="27"/>
      <c r="E318" s="54" t="s">
        <v>541</v>
      </c>
      <c r="F318" s="175" t="s">
        <v>543</v>
      </c>
      <c r="H318" s="6"/>
    </row>
    <row r="319" spans="1:8" s="14" customFormat="1" ht="54" customHeight="1">
      <c r="A319" s="28"/>
      <c r="B319" s="41" t="s">
        <v>530</v>
      </c>
      <c r="C319" s="161" t="s">
        <v>324</v>
      </c>
      <c r="D319" s="29"/>
      <c r="E319" s="55" t="s">
        <v>530</v>
      </c>
      <c r="F319" s="176" t="s">
        <v>778</v>
      </c>
      <c r="H319" s="6"/>
    </row>
    <row r="320" spans="1:8" s="14" customFormat="1">
      <c r="A320" s="7"/>
      <c r="B320" s="32" t="s">
        <v>531</v>
      </c>
      <c r="C320" s="61" t="s">
        <v>532</v>
      </c>
      <c r="D320" s="8"/>
      <c r="E320" s="56" t="s">
        <v>531</v>
      </c>
      <c r="F320" s="171" t="s">
        <v>773</v>
      </c>
      <c r="H320" s="6"/>
    </row>
    <row r="321" spans="1:8" s="14" customFormat="1">
      <c r="A321" s="7"/>
      <c r="B321" s="32" t="s">
        <v>533</v>
      </c>
      <c r="C321" s="61" t="s">
        <v>534</v>
      </c>
      <c r="D321" s="8"/>
      <c r="E321" s="56" t="s">
        <v>533</v>
      </c>
      <c r="F321" s="171" t="s">
        <v>774</v>
      </c>
      <c r="H321" s="6"/>
    </row>
    <row r="322" spans="1:8" s="14" customFormat="1">
      <c r="A322" s="7"/>
      <c r="B322" s="37" t="s">
        <v>535</v>
      </c>
      <c r="C322" s="61" t="s">
        <v>536</v>
      </c>
      <c r="D322" s="8"/>
      <c r="E322" s="57" t="s">
        <v>535</v>
      </c>
      <c r="F322" s="171" t="s">
        <v>775</v>
      </c>
      <c r="H322" s="6"/>
    </row>
    <row r="323" spans="1:8" s="14" customFormat="1">
      <c r="A323" s="21"/>
      <c r="B323" s="42"/>
      <c r="C323" s="71"/>
      <c r="D323" s="22"/>
      <c r="E323" s="54" t="s">
        <v>576</v>
      </c>
      <c r="F323" s="171" t="s">
        <v>776</v>
      </c>
      <c r="H323" s="6"/>
    </row>
    <row r="324" spans="1:8" s="14" customFormat="1" ht="13.8" thickBot="1">
      <c r="A324" s="15"/>
      <c r="B324" s="36" t="s">
        <v>537</v>
      </c>
      <c r="C324" s="72" t="s">
        <v>538</v>
      </c>
      <c r="D324" s="16"/>
      <c r="E324" s="58" t="s">
        <v>537</v>
      </c>
      <c r="F324" s="172" t="s">
        <v>777</v>
      </c>
      <c r="H324" s="6"/>
    </row>
    <row r="325" spans="1:8" s="44" customFormat="1">
      <c r="A325" s="2"/>
      <c r="B325" s="43"/>
      <c r="C325" s="74"/>
      <c r="D325" s="2"/>
      <c r="E325" s="43"/>
      <c r="F325" s="2"/>
    </row>
    <row r="326" spans="1:8" s="44" customFormat="1">
      <c r="A326" s="2"/>
      <c r="B326" s="43"/>
      <c r="C326" s="74"/>
      <c r="D326" s="2"/>
      <c r="E326" s="43"/>
      <c r="F326" s="2"/>
    </row>
    <row r="327" spans="1:8" s="44" customFormat="1">
      <c r="A327" s="2"/>
      <c r="B327" s="43"/>
      <c r="C327" s="74"/>
      <c r="D327" s="2"/>
      <c r="E327" s="43"/>
      <c r="F327" s="2"/>
    </row>
    <row r="328" spans="1:8" s="44" customFormat="1">
      <c r="A328" s="2"/>
      <c r="B328" s="43"/>
      <c r="C328" s="74"/>
      <c r="D328" s="2"/>
      <c r="E328" s="43"/>
      <c r="F328" s="2"/>
    </row>
    <row r="329" spans="1:8" s="44" customFormat="1">
      <c r="A329" s="2"/>
      <c r="B329" s="43"/>
      <c r="C329" s="74"/>
      <c r="D329" s="2"/>
      <c r="E329" s="43"/>
      <c r="F329" s="2"/>
    </row>
    <row r="330" spans="1:8" s="44" customFormat="1">
      <c r="A330" s="2"/>
      <c r="B330" s="43"/>
      <c r="C330" s="74"/>
      <c r="D330" s="2"/>
      <c r="E330" s="43"/>
      <c r="F330" s="2"/>
    </row>
    <row r="331" spans="1:8" s="44" customFormat="1">
      <c r="A331" s="2"/>
      <c r="B331" s="43"/>
      <c r="C331" s="74"/>
      <c r="D331" s="2"/>
      <c r="E331" s="43"/>
      <c r="F331" s="2"/>
    </row>
    <row r="332" spans="1:8" s="44" customFormat="1">
      <c r="A332" s="2"/>
      <c r="B332" s="43"/>
      <c r="C332" s="74"/>
      <c r="D332" s="2"/>
      <c r="E332" s="43"/>
      <c r="F332" s="2"/>
    </row>
    <row r="333" spans="1:8" s="44" customFormat="1">
      <c r="A333" s="2"/>
      <c r="B333" s="43"/>
      <c r="C333" s="74"/>
      <c r="D333" s="2"/>
      <c r="E333" s="43"/>
      <c r="F333" s="2"/>
    </row>
    <row r="334" spans="1:8" s="44" customFormat="1">
      <c r="A334" s="2"/>
      <c r="B334" s="43"/>
      <c r="C334" s="74"/>
      <c r="D334" s="2"/>
      <c r="E334" s="43"/>
      <c r="F334" s="2"/>
    </row>
    <row r="335" spans="1:8" s="44" customFormat="1">
      <c r="A335" s="2"/>
      <c r="B335" s="43"/>
      <c r="C335" s="74"/>
      <c r="D335" s="2"/>
      <c r="E335" s="43"/>
      <c r="F335" s="2"/>
    </row>
    <row r="336" spans="1:8" s="44" customFormat="1">
      <c r="A336" s="2"/>
      <c r="B336" s="43"/>
      <c r="C336" s="74"/>
      <c r="D336" s="2"/>
      <c r="E336" s="43"/>
      <c r="F336" s="2"/>
    </row>
    <row r="337" spans="1:6" s="44" customFormat="1">
      <c r="A337" s="2"/>
      <c r="B337" s="43"/>
      <c r="C337" s="74"/>
      <c r="D337" s="2"/>
      <c r="E337" s="43"/>
      <c r="F337" s="2"/>
    </row>
    <row r="338" spans="1:6" s="44" customFormat="1">
      <c r="A338" s="2"/>
      <c r="B338" s="43"/>
      <c r="C338" s="74"/>
      <c r="D338" s="2"/>
      <c r="E338" s="43"/>
      <c r="F338" s="2"/>
    </row>
    <row r="339" spans="1:6" s="44" customFormat="1">
      <c r="A339" s="2"/>
      <c r="B339" s="43"/>
      <c r="C339" s="74"/>
      <c r="D339" s="2"/>
      <c r="E339" s="43"/>
      <c r="F339" s="2"/>
    </row>
    <row r="340" spans="1:6" s="44" customFormat="1">
      <c r="A340" s="2"/>
      <c r="B340" s="43"/>
      <c r="C340" s="74"/>
      <c r="D340" s="2"/>
      <c r="E340" s="43"/>
      <c r="F340" s="2"/>
    </row>
    <row r="341" spans="1:6" s="44" customFormat="1">
      <c r="A341" s="2"/>
      <c r="B341" s="43"/>
      <c r="C341" s="74"/>
      <c r="D341" s="2"/>
      <c r="E341" s="43"/>
      <c r="F341" s="2"/>
    </row>
    <row r="342" spans="1:6" s="44" customFormat="1">
      <c r="A342" s="2"/>
      <c r="B342" s="43"/>
      <c r="C342" s="74"/>
      <c r="D342" s="2"/>
      <c r="E342" s="43"/>
      <c r="F342" s="2"/>
    </row>
    <row r="343" spans="1:6" s="44" customFormat="1">
      <c r="A343" s="2"/>
      <c r="B343" s="43"/>
      <c r="C343" s="74"/>
      <c r="D343" s="2"/>
      <c r="E343" s="43"/>
      <c r="F343" s="2"/>
    </row>
    <row r="344" spans="1:6" s="44" customFormat="1">
      <c r="A344" s="2"/>
      <c r="B344" s="43"/>
      <c r="C344" s="74"/>
      <c r="D344" s="2"/>
      <c r="E344" s="43"/>
      <c r="F344" s="2"/>
    </row>
    <row r="345" spans="1:6" s="44" customFormat="1">
      <c r="A345" s="2"/>
      <c r="B345" s="43"/>
      <c r="C345" s="74"/>
      <c r="D345" s="2"/>
      <c r="E345" s="43"/>
      <c r="F345" s="2"/>
    </row>
    <row r="346" spans="1:6" s="44" customFormat="1">
      <c r="A346" s="2"/>
      <c r="B346" s="43"/>
      <c r="C346" s="74"/>
      <c r="D346" s="2"/>
      <c r="E346" s="43"/>
      <c r="F346" s="2"/>
    </row>
    <row r="347" spans="1:6" s="44" customFormat="1">
      <c r="A347" s="2"/>
      <c r="B347" s="43"/>
      <c r="C347" s="74"/>
      <c r="D347" s="2"/>
      <c r="E347" s="43"/>
      <c r="F347" s="2"/>
    </row>
    <row r="348" spans="1:6" s="44" customFormat="1">
      <c r="A348" s="2"/>
      <c r="B348" s="43"/>
      <c r="C348" s="74"/>
      <c r="D348" s="2"/>
      <c r="E348" s="43"/>
      <c r="F348" s="2"/>
    </row>
    <row r="349" spans="1:6" s="44" customFormat="1">
      <c r="A349" s="2"/>
      <c r="B349" s="43"/>
      <c r="C349" s="74"/>
      <c r="D349" s="2"/>
      <c r="E349" s="43"/>
      <c r="F349" s="2"/>
    </row>
    <row r="350" spans="1:6" s="44" customFormat="1">
      <c r="A350" s="2"/>
      <c r="B350" s="43"/>
      <c r="C350" s="74"/>
      <c r="D350" s="2"/>
      <c r="E350" s="43"/>
      <c r="F350" s="2"/>
    </row>
    <row r="351" spans="1:6" s="44" customFormat="1">
      <c r="A351" s="2"/>
      <c r="B351" s="43"/>
      <c r="C351" s="74"/>
      <c r="D351" s="2"/>
      <c r="E351" s="43"/>
      <c r="F351" s="2"/>
    </row>
    <row r="352" spans="1:6" s="44" customFormat="1">
      <c r="A352" s="2"/>
      <c r="B352" s="43"/>
      <c r="C352" s="74"/>
      <c r="D352" s="2"/>
      <c r="E352" s="43"/>
      <c r="F352" s="2"/>
    </row>
    <row r="353" spans="1:6" s="44" customFormat="1">
      <c r="A353" s="2"/>
      <c r="B353" s="43"/>
      <c r="C353" s="74"/>
      <c r="D353" s="2"/>
      <c r="E353" s="43"/>
      <c r="F353" s="2"/>
    </row>
    <row r="354" spans="1:6" s="44" customFormat="1">
      <c r="A354" s="2"/>
      <c r="B354" s="43"/>
      <c r="C354" s="74"/>
      <c r="D354" s="2"/>
      <c r="E354" s="43"/>
      <c r="F354" s="2"/>
    </row>
    <row r="355" spans="1:6" s="44" customFormat="1">
      <c r="A355" s="2"/>
      <c r="B355" s="43"/>
      <c r="C355" s="74"/>
      <c r="D355" s="2"/>
      <c r="E355" s="43"/>
      <c r="F355" s="2"/>
    </row>
    <row r="356" spans="1:6" s="44" customFormat="1">
      <c r="A356" s="2"/>
      <c r="B356" s="43"/>
      <c r="C356" s="74"/>
      <c r="D356" s="2"/>
      <c r="E356" s="43"/>
      <c r="F356" s="2"/>
    </row>
    <row r="357" spans="1:6" s="44" customFormat="1">
      <c r="A357" s="2"/>
      <c r="B357" s="43"/>
      <c r="C357" s="74"/>
      <c r="D357" s="2"/>
      <c r="E357" s="43"/>
      <c r="F357" s="2"/>
    </row>
    <row r="358" spans="1:6" s="44" customFormat="1">
      <c r="A358" s="2"/>
      <c r="B358" s="43"/>
      <c r="C358" s="74"/>
      <c r="D358" s="2"/>
      <c r="E358" s="43"/>
      <c r="F358" s="2"/>
    </row>
    <row r="359" spans="1:6" s="44" customFormat="1">
      <c r="A359" s="2"/>
      <c r="B359" s="43"/>
      <c r="C359" s="74"/>
      <c r="D359" s="2"/>
      <c r="E359" s="43"/>
      <c r="F359" s="2"/>
    </row>
    <row r="360" spans="1:6" s="44" customFormat="1">
      <c r="A360" s="2"/>
      <c r="B360" s="43"/>
      <c r="C360" s="74"/>
      <c r="D360" s="2"/>
      <c r="E360" s="43"/>
      <c r="F360" s="2"/>
    </row>
    <row r="361" spans="1:6" s="44" customFormat="1">
      <c r="A361" s="2"/>
      <c r="B361" s="43"/>
      <c r="C361" s="74"/>
      <c r="D361" s="2"/>
      <c r="E361" s="43"/>
      <c r="F361" s="2"/>
    </row>
    <row r="362" spans="1:6" s="44" customFormat="1">
      <c r="A362" s="2"/>
      <c r="B362" s="43"/>
      <c r="C362" s="74"/>
      <c r="D362" s="2"/>
      <c r="E362" s="43"/>
      <c r="F362" s="2"/>
    </row>
    <row r="363" spans="1:6" s="44" customFormat="1">
      <c r="A363" s="2"/>
      <c r="B363" s="43"/>
      <c r="C363" s="74"/>
      <c r="D363" s="2"/>
      <c r="E363" s="43"/>
      <c r="F363" s="2"/>
    </row>
    <row r="364" spans="1:6" s="44" customFormat="1">
      <c r="A364" s="2"/>
      <c r="B364" s="43"/>
      <c r="C364" s="74"/>
      <c r="D364" s="2"/>
      <c r="E364" s="43"/>
      <c r="F364" s="2"/>
    </row>
    <row r="365" spans="1:6" s="44" customFormat="1">
      <c r="A365" s="2"/>
      <c r="B365" s="43"/>
      <c r="C365" s="74"/>
      <c r="D365" s="2"/>
      <c r="E365" s="43"/>
      <c r="F365" s="2"/>
    </row>
    <row r="366" spans="1:6" s="44" customFormat="1">
      <c r="A366" s="2"/>
      <c r="B366" s="43"/>
      <c r="C366" s="74"/>
      <c r="D366" s="2"/>
      <c r="E366" s="43"/>
      <c r="F366" s="2"/>
    </row>
    <row r="367" spans="1:6" s="44" customFormat="1">
      <c r="A367" s="2"/>
      <c r="B367" s="43"/>
      <c r="C367" s="74"/>
      <c r="D367" s="2"/>
      <c r="E367" s="43"/>
      <c r="F367" s="2"/>
    </row>
    <row r="368" spans="1:6" s="44" customFormat="1">
      <c r="A368" s="2"/>
      <c r="B368" s="43"/>
      <c r="C368" s="74"/>
      <c r="D368" s="2"/>
      <c r="E368" s="43"/>
      <c r="F368" s="2"/>
    </row>
    <row r="369" spans="1:6" s="44" customFormat="1">
      <c r="A369" s="2"/>
      <c r="B369" s="43"/>
      <c r="C369" s="74"/>
      <c r="D369" s="2"/>
      <c r="E369" s="43"/>
      <c r="F369" s="2"/>
    </row>
    <row r="370" spans="1:6" s="44" customFormat="1">
      <c r="A370" s="2"/>
      <c r="B370" s="43"/>
      <c r="C370" s="74"/>
      <c r="D370" s="2"/>
      <c r="E370" s="43"/>
      <c r="F370" s="2"/>
    </row>
    <row r="371" spans="1:6" s="44" customFormat="1">
      <c r="A371" s="2"/>
      <c r="B371" s="43"/>
      <c r="C371" s="74"/>
      <c r="D371" s="2"/>
      <c r="E371" s="43"/>
      <c r="F371" s="2"/>
    </row>
    <row r="372" spans="1:6" s="44" customFormat="1">
      <c r="A372" s="2"/>
      <c r="B372" s="43"/>
      <c r="C372" s="74"/>
      <c r="D372" s="2"/>
      <c r="E372" s="43"/>
      <c r="F372" s="2"/>
    </row>
    <row r="373" spans="1:6" s="44" customFormat="1">
      <c r="A373" s="2"/>
      <c r="B373" s="43"/>
      <c r="C373" s="74"/>
      <c r="D373" s="2"/>
      <c r="E373" s="43"/>
      <c r="F373" s="2"/>
    </row>
    <row r="374" spans="1:6" s="44" customFormat="1">
      <c r="A374" s="2"/>
      <c r="B374" s="43"/>
      <c r="C374" s="74"/>
      <c r="D374" s="2"/>
      <c r="E374" s="43"/>
      <c r="F374" s="2"/>
    </row>
    <row r="375" spans="1:6" s="44" customFormat="1">
      <c r="A375" s="2"/>
      <c r="B375" s="43"/>
      <c r="C375" s="74"/>
      <c r="D375" s="2"/>
      <c r="E375" s="43"/>
      <c r="F375" s="2"/>
    </row>
    <row r="376" spans="1:6" s="44" customFormat="1">
      <c r="A376" s="2"/>
      <c r="B376" s="43"/>
      <c r="C376" s="74"/>
      <c r="D376" s="2"/>
      <c r="E376" s="43"/>
      <c r="F376" s="2"/>
    </row>
    <row r="377" spans="1:6" s="44" customFormat="1">
      <c r="A377" s="2"/>
      <c r="B377" s="43"/>
      <c r="C377" s="74"/>
      <c r="D377" s="2"/>
      <c r="E377" s="43"/>
      <c r="F377" s="2"/>
    </row>
    <row r="378" spans="1:6" s="44" customFormat="1">
      <c r="A378" s="2"/>
      <c r="B378" s="43"/>
      <c r="C378" s="74"/>
      <c r="D378" s="2"/>
      <c r="E378" s="43"/>
      <c r="F378" s="2"/>
    </row>
    <row r="379" spans="1:6" s="44" customFormat="1">
      <c r="A379" s="2"/>
      <c r="B379" s="43"/>
      <c r="C379" s="74"/>
      <c r="D379" s="2"/>
      <c r="E379" s="43"/>
      <c r="F379" s="2"/>
    </row>
    <row r="380" spans="1:6" s="44" customFormat="1">
      <c r="A380" s="2"/>
      <c r="B380" s="43"/>
      <c r="C380" s="74"/>
      <c r="D380" s="2"/>
      <c r="E380" s="43"/>
      <c r="F380" s="2"/>
    </row>
    <row r="381" spans="1:6" s="44" customFormat="1">
      <c r="A381" s="2"/>
      <c r="B381" s="43"/>
      <c r="C381" s="74"/>
      <c r="D381" s="2"/>
      <c r="E381" s="43"/>
      <c r="F381" s="2"/>
    </row>
    <row r="382" spans="1:6" s="44" customFormat="1">
      <c r="A382" s="2"/>
      <c r="B382" s="43"/>
      <c r="C382" s="74"/>
      <c r="D382" s="2"/>
      <c r="E382" s="43"/>
      <c r="F382" s="2"/>
    </row>
    <row r="383" spans="1:6" s="44" customFormat="1">
      <c r="A383" s="2"/>
      <c r="B383" s="43"/>
      <c r="C383" s="74"/>
      <c r="D383" s="2"/>
      <c r="E383" s="43"/>
      <c r="F383" s="2"/>
    </row>
    <row r="384" spans="1:6" s="44" customFormat="1">
      <c r="A384" s="2"/>
      <c r="B384" s="43"/>
      <c r="C384" s="74"/>
      <c r="D384" s="2"/>
      <c r="E384" s="43"/>
      <c r="F384" s="2"/>
    </row>
    <row r="385" spans="1:6" s="44" customFormat="1">
      <c r="A385" s="2"/>
      <c r="B385" s="43"/>
      <c r="C385" s="74"/>
      <c r="D385" s="2"/>
      <c r="E385" s="43"/>
      <c r="F385" s="2"/>
    </row>
    <row r="386" spans="1:6" s="44" customFormat="1">
      <c r="A386" s="2"/>
      <c r="B386" s="43"/>
      <c r="C386" s="74"/>
      <c r="D386" s="2"/>
      <c r="E386" s="43"/>
      <c r="F386" s="2"/>
    </row>
    <row r="387" spans="1:6" s="44" customFormat="1">
      <c r="A387" s="2"/>
      <c r="B387" s="43"/>
      <c r="C387" s="74"/>
      <c r="D387" s="2"/>
      <c r="E387" s="43"/>
      <c r="F387" s="2"/>
    </row>
    <row r="388" spans="1:6" s="44" customFormat="1">
      <c r="A388" s="2"/>
      <c r="B388" s="43"/>
      <c r="C388" s="74"/>
      <c r="D388" s="2"/>
      <c r="E388" s="43"/>
      <c r="F388" s="2"/>
    </row>
    <row r="389" spans="1:6" s="44" customFormat="1">
      <c r="A389" s="2"/>
      <c r="B389" s="43"/>
      <c r="C389" s="74"/>
      <c r="D389" s="2"/>
      <c r="E389" s="43"/>
      <c r="F389" s="2"/>
    </row>
    <row r="390" spans="1:6" s="44" customFormat="1">
      <c r="A390" s="2"/>
      <c r="B390" s="43"/>
      <c r="C390" s="74"/>
      <c r="D390" s="2"/>
      <c r="E390" s="43"/>
      <c r="F390" s="2"/>
    </row>
    <row r="391" spans="1:6" s="44" customFormat="1">
      <c r="A391" s="2"/>
      <c r="B391" s="43"/>
      <c r="C391" s="74"/>
      <c r="D391" s="2"/>
      <c r="E391" s="43"/>
      <c r="F391" s="2"/>
    </row>
    <row r="392" spans="1:6" s="44" customFormat="1">
      <c r="A392" s="2"/>
      <c r="B392" s="43"/>
      <c r="C392" s="74"/>
      <c r="D392" s="2"/>
      <c r="E392" s="43"/>
      <c r="F392" s="2"/>
    </row>
    <row r="393" spans="1:6" s="44" customFormat="1">
      <c r="A393" s="2"/>
      <c r="B393" s="43"/>
      <c r="C393" s="74"/>
      <c r="D393" s="2"/>
      <c r="E393" s="43"/>
      <c r="F393" s="2"/>
    </row>
    <row r="394" spans="1:6" s="44" customFormat="1">
      <c r="A394" s="2"/>
      <c r="B394" s="43"/>
      <c r="C394" s="74"/>
      <c r="D394" s="2"/>
      <c r="E394" s="43"/>
      <c r="F394" s="2"/>
    </row>
    <row r="395" spans="1:6" s="44" customFormat="1">
      <c r="A395" s="2"/>
      <c r="B395" s="43"/>
      <c r="C395" s="74"/>
      <c r="D395" s="2"/>
      <c r="E395" s="43"/>
      <c r="F395" s="2"/>
    </row>
    <row r="396" spans="1:6" s="44" customFormat="1">
      <c r="A396" s="2"/>
      <c r="B396" s="43"/>
      <c r="C396" s="74"/>
      <c r="D396" s="2"/>
      <c r="E396" s="43"/>
      <c r="F396" s="2"/>
    </row>
    <row r="397" spans="1:6" s="44" customFormat="1">
      <c r="A397" s="2"/>
      <c r="B397" s="43"/>
      <c r="C397" s="74"/>
      <c r="D397" s="2"/>
      <c r="E397" s="43"/>
      <c r="F397" s="2"/>
    </row>
    <row r="398" spans="1:6" s="44" customFormat="1">
      <c r="A398" s="2"/>
      <c r="B398" s="43"/>
      <c r="C398" s="74"/>
      <c r="D398" s="2"/>
      <c r="E398" s="43"/>
      <c r="F398" s="2"/>
    </row>
    <row r="399" spans="1:6" s="44" customFormat="1">
      <c r="A399" s="2"/>
      <c r="B399" s="43"/>
      <c r="C399" s="74"/>
      <c r="D399" s="2"/>
      <c r="E399" s="43"/>
      <c r="F399" s="2"/>
    </row>
    <row r="400" spans="1:6" s="44" customFormat="1">
      <c r="A400" s="2"/>
      <c r="B400" s="43"/>
      <c r="C400" s="74"/>
      <c r="D400" s="2"/>
      <c r="E400" s="43"/>
      <c r="F400" s="2"/>
    </row>
    <row r="401" spans="1:6" s="44" customFormat="1">
      <c r="A401" s="2"/>
      <c r="B401" s="43"/>
      <c r="C401" s="74"/>
      <c r="D401" s="2"/>
      <c r="E401" s="43"/>
      <c r="F401" s="2"/>
    </row>
    <row r="402" spans="1:6" s="44" customFormat="1">
      <c r="A402" s="2"/>
      <c r="B402" s="43"/>
      <c r="C402" s="74"/>
      <c r="D402" s="2"/>
      <c r="E402" s="43"/>
      <c r="F402" s="2"/>
    </row>
    <row r="403" spans="1:6" s="44" customFormat="1">
      <c r="A403" s="2"/>
      <c r="B403" s="43"/>
      <c r="C403" s="74"/>
      <c r="D403" s="2"/>
      <c r="E403" s="43"/>
      <c r="F403" s="2"/>
    </row>
    <row r="404" spans="1:6" s="44" customFormat="1">
      <c r="A404" s="2"/>
      <c r="B404" s="43"/>
      <c r="C404" s="74"/>
      <c r="D404" s="2"/>
      <c r="E404" s="43"/>
      <c r="F404" s="2"/>
    </row>
    <row r="405" spans="1:6" s="44" customFormat="1">
      <c r="A405" s="2"/>
      <c r="B405" s="43"/>
      <c r="C405" s="74"/>
      <c r="D405" s="2"/>
      <c r="E405" s="43"/>
      <c r="F405" s="2"/>
    </row>
    <row r="406" spans="1:6" s="44" customFormat="1">
      <c r="A406" s="2"/>
      <c r="B406" s="43"/>
      <c r="C406" s="74"/>
      <c r="D406" s="2"/>
      <c r="E406" s="43"/>
      <c r="F406" s="2"/>
    </row>
    <row r="407" spans="1:6" s="44" customFormat="1">
      <c r="A407" s="2"/>
      <c r="B407" s="43"/>
      <c r="C407" s="74"/>
      <c r="D407" s="2"/>
      <c r="E407" s="43"/>
      <c r="F407" s="2"/>
    </row>
    <row r="408" spans="1:6" s="44" customFormat="1">
      <c r="A408" s="2"/>
      <c r="B408" s="43"/>
      <c r="C408" s="74"/>
      <c r="D408" s="2"/>
      <c r="E408" s="43"/>
      <c r="F408" s="2"/>
    </row>
    <row r="409" spans="1:6" s="44" customFormat="1">
      <c r="A409" s="2"/>
      <c r="B409" s="43"/>
      <c r="C409" s="74"/>
      <c r="D409" s="2"/>
      <c r="E409" s="43"/>
      <c r="F409" s="2"/>
    </row>
    <row r="410" spans="1:6" s="44" customFormat="1">
      <c r="A410" s="2"/>
      <c r="B410" s="43"/>
      <c r="C410" s="74"/>
      <c r="D410" s="2"/>
      <c r="E410" s="43"/>
      <c r="F410" s="2"/>
    </row>
    <row r="411" spans="1:6" s="44" customFormat="1">
      <c r="A411" s="2"/>
      <c r="B411" s="43"/>
      <c r="C411" s="74"/>
      <c r="D411" s="2"/>
      <c r="E411" s="43"/>
      <c r="F411" s="2"/>
    </row>
    <row r="412" spans="1:6" s="44" customFormat="1">
      <c r="A412" s="2"/>
      <c r="B412" s="43"/>
      <c r="C412" s="74"/>
      <c r="D412" s="2"/>
      <c r="E412" s="43"/>
      <c r="F412" s="2"/>
    </row>
    <row r="413" spans="1:6" s="44" customFormat="1">
      <c r="A413" s="2"/>
      <c r="B413" s="43"/>
      <c r="C413" s="74"/>
      <c r="D413" s="2"/>
      <c r="E413" s="43"/>
      <c r="F413" s="2"/>
    </row>
    <row r="414" spans="1:6" s="44" customFormat="1">
      <c r="A414" s="2"/>
      <c r="B414" s="43"/>
      <c r="C414" s="74"/>
      <c r="D414" s="2"/>
      <c r="E414" s="43"/>
      <c r="F414" s="2"/>
    </row>
    <row r="415" spans="1:6" s="44" customFormat="1">
      <c r="A415" s="2"/>
      <c r="B415" s="43"/>
      <c r="C415" s="74"/>
      <c r="D415" s="2"/>
      <c r="E415" s="43"/>
      <c r="F415" s="2"/>
    </row>
    <row r="416" spans="1:6" s="44" customFormat="1">
      <c r="A416" s="2"/>
      <c r="B416" s="43"/>
      <c r="C416" s="74"/>
      <c r="D416" s="2"/>
      <c r="E416" s="43"/>
      <c r="F416" s="2"/>
    </row>
    <row r="417" spans="1:6" s="44" customFormat="1">
      <c r="A417" s="2"/>
      <c r="B417" s="43"/>
      <c r="C417" s="74"/>
      <c r="D417" s="2"/>
      <c r="E417" s="43"/>
      <c r="F417" s="2"/>
    </row>
    <row r="418" spans="1:6" s="44" customFormat="1">
      <c r="A418" s="2"/>
      <c r="B418" s="43"/>
      <c r="C418" s="74"/>
      <c r="D418" s="2"/>
      <c r="E418" s="43"/>
      <c r="F418" s="2"/>
    </row>
    <row r="419" spans="1:6" s="44" customFormat="1">
      <c r="A419" s="2"/>
      <c r="B419" s="43"/>
      <c r="C419" s="74"/>
      <c r="D419" s="2"/>
      <c r="E419" s="43"/>
      <c r="F419" s="2"/>
    </row>
    <row r="420" spans="1:6" s="44" customFormat="1">
      <c r="A420" s="2"/>
      <c r="B420" s="43"/>
      <c r="C420" s="74"/>
      <c r="D420" s="2"/>
      <c r="E420" s="43"/>
      <c r="F420" s="2"/>
    </row>
    <row r="421" spans="1:6" s="44" customFormat="1">
      <c r="A421" s="2"/>
      <c r="B421" s="43"/>
      <c r="C421" s="74"/>
      <c r="D421" s="2"/>
      <c r="E421" s="43"/>
      <c r="F421" s="2"/>
    </row>
    <row r="422" spans="1:6" s="44" customFormat="1">
      <c r="A422" s="2"/>
      <c r="B422" s="43"/>
      <c r="C422" s="74"/>
      <c r="D422" s="2"/>
      <c r="E422" s="43"/>
      <c r="F422" s="2"/>
    </row>
    <row r="423" spans="1:6" s="44" customFormat="1">
      <c r="A423" s="2"/>
      <c r="B423" s="43"/>
      <c r="C423" s="74"/>
      <c r="D423" s="2"/>
      <c r="E423" s="43"/>
      <c r="F423" s="2"/>
    </row>
    <row r="424" spans="1:6" s="44" customFormat="1">
      <c r="A424" s="2"/>
      <c r="B424" s="43"/>
      <c r="C424" s="74"/>
      <c r="D424" s="2"/>
      <c r="E424" s="43"/>
      <c r="F424" s="2"/>
    </row>
    <row r="425" spans="1:6" s="44" customFormat="1">
      <c r="A425" s="2"/>
      <c r="B425" s="43"/>
      <c r="C425" s="74"/>
      <c r="D425" s="2"/>
      <c r="E425" s="43"/>
      <c r="F425" s="2"/>
    </row>
    <row r="426" spans="1:6" s="44" customFormat="1">
      <c r="A426" s="2"/>
      <c r="B426" s="43"/>
      <c r="C426" s="74"/>
      <c r="D426" s="2"/>
      <c r="E426" s="43"/>
      <c r="F426" s="2"/>
    </row>
    <row r="427" spans="1:6" s="44" customFormat="1">
      <c r="A427" s="2"/>
      <c r="B427" s="43"/>
      <c r="C427" s="74"/>
      <c r="D427" s="2"/>
      <c r="E427" s="43"/>
      <c r="F427" s="2"/>
    </row>
    <row r="428" spans="1:6" s="44" customFormat="1">
      <c r="A428" s="2"/>
      <c r="B428" s="43"/>
      <c r="C428" s="74"/>
      <c r="D428" s="2"/>
      <c r="E428" s="43"/>
      <c r="F428" s="2"/>
    </row>
    <row r="429" spans="1:6" s="44" customFormat="1">
      <c r="A429" s="2"/>
      <c r="B429" s="43"/>
      <c r="C429" s="74"/>
      <c r="D429" s="2"/>
      <c r="E429" s="43"/>
      <c r="F429" s="2"/>
    </row>
    <row r="430" spans="1:6" s="44" customFormat="1">
      <c r="A430" s="2"/>
      <c r="B430" s="43"/>
      <c r="C430" s="74"/>
      <c r="D430" s="2"/>
      <c r="E430" s="43"/>
      <c r="F430" s="2"/>
    </row>
    <row r="431" spans="1:6" s="44" customFormat="1">
      <c r="A431" s="2"/>
      <c r="B431" s="43"/>
      <c r="C431" s="74"/>
      <c r="D431" s="2"/>
      <c r="E431" s="43"/>
      <c r="F431" s="2"/>
    </row>
    <row r="432" spans="1:6" s="44" customFormat="1">
      <c r="A432" s="2"/>
      <c r="B432" s="43"/>
      <c r="C432" s="74"/>
      <c r="D432" s="2"/>
      <c r="E432" s="43"/>
      <c r="F432" s="2"/>
    </row>
    <row r="433" spans="1:6" s="44" customFormat="1">
      <c r="A433" s="2"/>
      <c r="B433" s="43"/>
      <c r="C433" s="74"/>
      <c r="D433" s="2"/>
      <c r="E433" s="43"/>
      <c r="F433" s="2"/>
    </row>
    <row r="434" spans="1:6" s="44" customFormat="1">
      <c r="A434" s="2"/>
      <c r="B434" s="43"/>
      <c r="C434" s="74"/>
      <c r="D434" s="2"/>
      <c r="E434" s="43"/>
      <c r="F434" s="2"/>
    </row>
    <row r="435" spans="1:6" s="44" customFormat="1">
      <c r="A435" s="2"/>
      <c r="B435" s="43"/>
      <c r="C435" s="74"/>
      <c r="D435" s="2"/>
      <c r="E435" s="43"/>
      <c r="F435" s="2"/>
    </row>
    <row r="436" spans="1:6" s="44" customFormat="1">
      <c r="A436" s="2"/>
      <c r="B436" s="43"/>
      <c r="C436" s="74"/>
      <c r="D436" s="2"/>
      <c r="E436" s="43"/>
      <c r="F436" s="2"/>
    </row>
    <row r="437" spans="1:6" s="44" customFormat="1">
      <c r="A437" s="2"/>
      <c r="B437" s="43"/>
      <c r="C437" s="74"/>
      <c r="D437" s="2"/>
      <c r="E437" s="43"/>
      <c r="F437" s="2"/>
    </row>
    <row r="438" spans="1:6" s="44" customFormat="1">
      <c r="A438" s="2"/>
      <c r="B438" s="43"/>
      <c r="C438" s="74"/>
      <c r="D438" s="2"/>
      <c r="E438" s="43"/>
      <c r="F438" s="2"/>
    </row>
    <row r="439" spans="1:6" s="44" customFormat="1">
      <c r="A439" s="2"/>
      <c r="B439" s="43"/>
      <c r="C439" s="74"/>
      <c r="D439" s="2"/>
      <c r="E439" s="43"/>
      <c r="F439" s="2"/>
    </row>
    <row r="440" spans="1:6" s="44" customFormat="1">
      <c r="A440" s="2"/>
      <c r="B440" s="43"/>
      <c r="C440" s="74"/>
      <c r="D440" s="2"/>
      <c r="E440" s="43"/>
      <c r="F440" s="2"/>
    </row>
    <row r="441" spans="1:6" s="44" customFormat="1">
      <c r="A441" s="2"/>
      <c r="B441" s="43"/>
      <c r="C441" s="74"/>
      <c r="D441" s="2"/>
      <c r="E441" s="43"/>
      <c r="F441" s="2"/>
    </row>
    <row r="442" spans="1:6" s="44" customFormat="1">
      <c r="A442" s="2"/>
      <c r="B442" s="43"/>
      <c r="C442" s="74"/>
      <c r="D442" s="2"/>
      <c r="E442" s="43"/>
      <c r="F442" s="2"/>
    </row>
    <row r="443" spans="1:6" s="44" customFormat="1">
      <c r="A443" s="2"/>
      <c r="B443" s="43"/>
      <c r="C443" s="74"/>
      <c r="D443" s="2"/>
      <c r="E443" s="43"/>
      <c r="F443" s="2"/>
    </row>
    <row r="444" spans="1:6" s="44" customFormat="1">
      <c r="A444" s="2"/>
      <c r="B444" s="43"/>
      <c r="C444" s="74"/>
      <c r="D444" s="2"/>
      <c r="E444" s="43"/>
      <c r="F444" s="2"/>
    </row>
    <row r="445" spans="1:6" s="44" customFormat="1">
      <c r="A445" s="2"/>
      <c r="B445" s="43"/>
      <c r="C445" s="74"/>
      <c r="D445" s="2"/>
      <c r="E445" s="43"/>
      <c r="F445" s="2"/>
    </row>
    <row r="446" spans="1:6" s="44" customFormat="1">
      <c r="A446" s="2"/>
      <c r="B446" s="43"/>
      <c r="C446" s="74"/>
      <c r="D446" s="2"/>
      <c r="E446" s="43"/>
      <c r="F446" s="2"/>
    </row>
    <row r="447" spans="1:6" s="44" customFormat="1">
      <c r="A447" s="2"/>
      <c r="B447" s="43"/>
      <c r="C447" s="74"/>
      <c r="D447" s="2"/>
      <c r="E447" s="43"/>
      <c r="F447" s="2"/>
    </row>
    <row r="448" spans="1:6" s="44" customFormat="1">
      <c r="A448" s="2"/>
      <c r="B448" s="43"/>
      <c r="C448" s="74"/>
      <c r="D448" s="2"/>
      <c r="E448" s="43"/>
      <c r="F448" s="2"/>
    </row>
    <row r="449" spans="1:6" s="44" customFormat="1">
      <c r="A449" s="2"/>
      <c r="B449" s="43"/>
      <c r="C449" s="74"/>
      <c r="D449" s="2"/>
      <c r="E449" s="43"/>
      <c r="F449" s="2"/>
    </row>
    <row r="450" spans="1:6" s="44" customFormat="1">
      <c r="A450" s="2"/>
      <c r="B450" s="43"/>
      <c r="C450" s="74"/>
      <c r="D450" s="2"/>
      <c r="E450" s="43"/>
      <c r="F450" s="2"/>
    </row>
    <row r="451" spans="1:6" s="44" customFormat="1">
      <c r="A451" s="2"/>
      <c r="B451" s="43"/>
      <c r="C451" s="74"/>
      <c r="D451" s="2"/>
      <c r="E451" s="43"/>
      <c r="F451" s="2"/>
    </row>
    <row r="452" spans="1:6" s="44" customFormat="1">
      <c r="A452" s="2"/>
      <c r="B452" s="43"/>
      <c r="C452" s="74"/>
      <c r="D452" s="2"/>
      <c r="E452" s="43"/>
      <c r="F452" s="2"/>
    </row>
    <row r="453" spans="1:6" s="44" customFormat="1">
      <c r="A453" s="2"/>
      <c r="B453" s="43"/>
      <c r="C453" s="74"/>
      <c r="D453" s="2"/>
      <c r="E453" s="43"/>
      <c r="F453" s="2"/>
    </row>
    <row r="454" spans="1:6" s="44" customFormat="1">
      <c r="A454" s="2"/>
      <c r="B454" s="43"/>
      <c r="C454" s="74"/>
      <c r="D454" s="2"/>
      <c r="E454" s="43"/>
      <c r="F454" s="2"/>
    </row>
    <row r="455" spans="1:6" s="44" customFormat="1">
      <c r="A455" s="2"/>
      <c r="B455" s="43"/>
      <c r="C455" s="74"/>
      <c r="D455" s="2"/>
      <c r="E455" s="43"/>
      <c r="F455" s="2"/>
    </row>
    <row r="456" spans="1:6" s="44" customFormat="1">
      <c r="A456" s="2"/>
      <c r="B456" s="43"/>
      <c r="C456" s="74"/>
      <c r="D456" s="2"/>
      <c r="E456" s="43"/>
      <c r="F456" s="2"/>
    </row>
    <row r="457" spans="1:6" s="44" customFormat="1">
      <c r="A457" s="2"/>
      <c r="B457" s="43"/>
      <c r="C457" s="74"/>
      <c r="D457" s="2"/>
      <c r="E457" s="43"/>
      <c r="F457" s="2"/>
    </row>
    <row r="458" spans="1:6" s="44" customFormat="1">
      <c r="A458" s="2"/>
      <c r="B458" s="43"/>
      <c r="C458" s="74"/>
      <c r="D458" s="2"/>
      <c r="E458" s="43"/>
      <c r="F458" s="2"/>
    </row>
    <row r="459" spans="1:6" s="44" customFormat="1">
      <c r="A459" s="2"/>
      <c r="B459" s="43"/>
      <c r="C459" s="74"/>
      <c r="D459" s="2"/>
      <c r="E459" s="43"/>
      <c r="F459" s="2"/>
    </row>
    <row r="460" spans="1:6" s="44" customFormat="1">
      <c r="A460" s="2"/>
      <c r="B460" s="43"/>
      <c r="C460" s="74"/>
      <c r="D460" s="2"/>
      <c r="E460" s="43"/>
      <c r="F460" s="2"/>
    </row>
    <row r="461" spans="1:6" s="44" customFormat="1">
      <c r="A461" s="2"/>
      <c r="B461" s="43"/>
      <c r="C461" s="74"/>
      <c r="D461" s="2"/>
      <c r="E461" s="43"/>
      <c r="F461" s="2"/>
    </row>
    <row r="462" spans="1:6" s="44" customFormat="1">
      <c r="A462" s="2"/>
      <c r="B462" s="43"/>
      <c r="C462" s="74"/>
      <c r="D462" s="2"/>
      <c r="E462" s="43"/>
      <c r="F462" s="2"/>
    </row>
    <row r="463" spans="1:6" s="44" customFormat="1">
      <c r="A463" s="2"/>
      <c r="B463" s="43"/>
      <c r="C463" s="74"/>
      <c r="D463" s="2"/>
      <c r="E463" s="43"/>
      <c r="F463" s="2"/>
    </row>
    <row r="464" spans="1:6" s="44" customFormat="1">
      <c r="A464" s="2"/>
      <c r="B464" s="43"/>
      <c r="C464" s="74"/>
      <c r="D464" s="2"/>
      <c r="E464" s="43"/>
      <c r="F464" s="2"/>
    </row>
    <row r="465" spans="1:6" s="44" customFormat="1">
      <c r="A465" s="2"/>
      <c r="B465" s="43"/>
      <c r="C465" s="74"/>
      <c r="D465" s="2"/>
      <c r="E465" s="43"/>
      <c r="F465" s="2"/>
    </row>
    <row r="466" spans="1:6" s="44" customFormat="1">
      <c r="A466" s="2"/>
      <c r="B466" s="43"/>
      <c r="C466" s="74"/>
      <c r="D466" s="2"/>
      <c r="E466" s="43"/>
      <c r="F466" s="2"/>
    </row>
    <row r="467" spans="1:6" s="44" customFormat="1">
      <c r="A467" s="2"/>
      <c r="B467" s="43"/>
      <c r="C467" s="74"/>
      <c r="D467" s="2"/>
      <c r="E467" s="43"/>
      <c r="F467" s="2"/>
    </row>
    <row r="468" spans="1:6" s="44" customFormat="1">
      <c r="A468" s="2"/>
      <c r="B468" s="43"/>
      <c r="C468" s="74"/>
      <c r="D468" s="2"/>
      <c r="E468" s="43"/>
      <c r="F468" s="2"/>
    </row>
    <row r="469" spans="1:6" s="44" customFormat="1">
      <c r="A469" s="2"/>
      <c r="B469" s="43"/>
      <c r="C469" s="74"/>
      <c r="D469" s="2"/>
      <c r="E469" s="43"/>
      <c r="F469" s="2"/>
    </row>
    <row r="470" spans="1:6" s="44" customFormat="1">
      <c r="A470" s="2"/>
      <c r="B470" s="43"/>
      <c r="C470" s="74"/>
      <c r="D470" s="2"/>
      <c r="E470" s="43"/>
      <c r="F470" s="2"/>
    </row>
    <row r="471" spans="1:6" s="44" customFormat="1">
      <c r="A471" s="2"/>
      <c r="B471" s="43"/>
      <c r="C471" s="74"/>
      <c r="D471" s="2"/>
      <c r="E471" s="43"/>
      <c r="F471" s="2"/>
    </row>
    <row r="472" spans="1:6" s="44" customFormat="1">
      <c r="A472" s="2"/>
      <c r="B472" s="43"/>
      <c r="C472" s="74"/>
      <c r="D472" s="2"/>
      <c r="E472" s="43"/>
      <c r="F472" s="2"/>
    </row>
    <row r="473" spans="1:6" s="44" customFormat="1">
      <c r="A473" s="2"/>
      <c r="B473" s="43"/>
      <c r="C473" s="74"/>
      <c r="D473" s="2"/>
      <c r="E473" s="43"/>
      <c r="F473" s="2"/>
    </row>
    <row r="474" spans="1:6" s="44" customFormat="1">
      <c r="A474" s="2"/>
      <c r="B474" s="43"/>
      <c r="C474" s="74"/>
      <c r="D474" s="2"/>
      <c r="E474" s="43"/>
      <c r="F474" s="2"/>
    </row>
    <row r="475" spans="1:6" s="44" customFormat="1">
      <c r="A475" s="2"/>
      <c r="B475" s="43"/>
      <c r="C475" s="74"/>
      <c r="D475" s="2"/>
      <c r="E475" s="43"/>
      <c r="F475" s="2"/>
    </row>
    <row r="476" spans="1:6" s="44" customFormat="1">
      <c r="A476" s="2"/>
      <c r="B476" s="43"/>
      <c r="C476" s="74"/>
      <c r="D476" s="2"/>
      <c r="E476" s="43"/>
      <c r="F476" s="2"/>
    </row>
    <row r="477" spans="1:6" s="44" customFormat="1">
      <c r="A477" s="2"/>
      <c r="B477" s="43"/>
      <c r="C477" s="74"/>
      <c r="D477" s="2"/>
      <c r="E477" s="43"/>
      <c r="F477" s="2"/>
    </row>
    <row r="478" spans="1:6" s="44" customFormat="1">
      <c r="A478" s="2"/>
      <c r="B478" s="43"/>
      <c r="C478" s="74"/>
      <c r="D478" s="2"/>
      <c r="E478" s="43"/>
      <c r="F478" s="2"/>
    </row>
    <row r="479" spans="1:6" s="44" customFormat="1">
      <c r="A479" s="2"/>
      <c r="B479" s="43"/>
      <c r="C479" s="74"/>
      <c r="D479" s="2"/>
      <c r="E479" s="43"/>
      <c r="F479" s="2"/>
    </row>
    <row r="480" spans="1:6" s="44" customFormat="1">
      <c r="A480" s="2"/>
      <c r="B480" s="43"/>
      <c r="C480" s="74"/>
      <c r="D480" s="2"/>
      <c r="E480" s="43"/>
      <c r="F480" s="2"/>
    </row>
    <row r="481" spans="1:6" s="44" customFormat="1">
      <c r="A481" s="2"/>
      <c r="B481" s="43"/>
      <c r="C481" s="74"/>
      <c r="D481" s="2"/>
      <c r="E481" s="43"/>
      <c r="F481" s="2"/>
    </row>
    <row r="482" spans="1:6" s="44" customFormat="1">
      <c r="A482" s="2"/>
      <c r="B482" s="43"/>
      <c r="C482" s="74"/>
      <c r="D482" s="2"/>
      <c r="E482" s="43"/>
      <c r="F482" s="2"/>
    </row>
    <row r="483" spans="1:6" s="44" customFormat="1">
      <c r="A483" s="2"/>
      <c r="B483" s="43"/>
      <c r="C483" s="74"/>
      <c r="D483" s="2"/>
      <c r="E483" s="43"/>
      <c r="F483" s="2"/>
    </row>
    <row r="484" spans="1:6" s="44" customFormat="1">
      <c r="A484" s="2"/>
      <c r="B484" s="43"/>
      <c r="C484" s="74"/>
      <c r="D484" s="2"/>
      <c r="E484" s="43"/>
      <c r="F484" s="2"/>
    </row>
    <row r="485" spans="1:6" s="44" customFormat="1">
      <c r="A485" s="2"/>
      <c r="B485" s="43"/>
      <c r="C485" s="74"/>
      <c r="D485" s="2"/>
      <c r="E485" s="43"/>
      <c r="F485" s="2"/>
    </row>
    <row r="486" spans="1:6" s="44" customFormat="1">
      <c r="A486" s="2"/>
      <c r="B486" s="43"/>
      <c r="C486" s="74"/>
      <c r="D486" s="2"/>
      <c r="E486" s="43"/>
      <c r="F486" s="2"/>
    </row>
    <row r="487" spans="1:6" s="44" customFormat="1">
      <c r="A487" s="2"/>
      <c r="B487" s="43"/>
      <c r="C487" s="74"/>
      <c r="D487" s="2"/>
      <c r="E487" s="43"/>
      <c r="F487" s="2"/>
    </row>
    <row r="488" spans="1:6" s="44" customFormat="1">
      <c r="A488" s="2"/>
      <c r="B488" s="43"/>
      <c r="C488" s="74"/>
      <c r="D488" s="2"/>
      <c r="E488" s="43"/>
      <c r="F488" s="2"/>
    </row>
    <row r="489" spans="1:6" s="44" customFormat="1">
      <c r="A489" s="2"/>
      <c r="B489" s="43"/>
      <c r="C489" s="74"/>
      <c r="D489" s="2"/>
      <c r="E489" s="43"/>
      <c r="F489" s="2"/>
    </row>
    <row r="490" spans="1:6" s="44" customFormat="1">
      <c r="A490" s="2"/>
      <c r="B490" s="43"/>
      <c r="C490" s="74"/>
      <c r="D490" s="2"/>
      <c r="E490" s="43"/>
      <c r="F490" s="2"/>
    </row>
    <row r="491" spans="1:6" s="44" customFormat="1">
      <c r="A491" s="2"/>
      <c r="B491" s="43"/>
      <c r="C491" s="74"/>
      <c r="D491" s="2"/>
      <c r="E491" s="43"/>
      <c r="F491" s="2"/>
    </row>
    <row r="492" spans="1:6" s="44" customFormat="1">
      <c r="A492" s="2"/>
      <c r="B492" s="43"/>
      <c r="C492" s="74"/>
      <c r="D492" s="2"/>
      <c r="E492" s="43"/>
      <c r="F492" s="2"/>
    </row>
    <row r="493" spans="1:6" s="44" customFormat="1">
      <c r="A493" s="2"/>
      <c r="B493" s="43"/>
      <c r="C493" s="74"/>
      <c r="D493" s="2"/>
      <c r="E493" s="43"/>
      <c r="F493" s="2"/>
    </row>
    <row r="494" spans="1:6" s="44" customFormat="1">
      <c r="A494" s="2"/>
      <c r="B494" s="43"/>
      <c r="C494" s="74"/>
      <c r="D494" s="2"/>
      <c r="E494" s="43"/>
      <c r="F494" s="2"/>
    </row>
    <row r="495" spans="1:6" s="44" customFormat="1">
      <c r="A495" s="2"/>
      <c r="B495" s="43"/>
      <c r="C495" s="74"/>
      <c r="D495" s="2"/>
      <c r="E495" s="43"/>
      <c r="F495" s="2"/>
    </row>
    <row r="496" spans="1:6" s="44" customFormat="1">
      <c r="A496" s="2"/>
      <c r="B496" s="43"/>
      <c r="C496" s="74"/>
      <c r="D496" s="2"/>
      <c r="E496" s="43"/>
      <c r="F496" s="2"/>
    </row>
    <row r="497" spans="1:6" s="44" customFormat="1">
      <c r="A497" s="2"/>
      <c r="B497" s="43"/>
      <c r="C497" s="74"/>
      <c r="D497" s="2"/>
      <c r="E497" s="43"/>
      <c r="F497" s="2"/>
    </row>
    <row r="498" spans="1:6" s="44" customFormat="1">
      <c r="A498" s="2"/>
      <c r="B498" s="43"/>
      <c r="C498" s="74"/>
      <c r="D498" s="2"/>
      <c r="E498" s="43"/>
      <c r="F498" s="2"/>
    </row>
    <row r="499" spans="1:6" s="44" customFormat="1">
      <c r="A499" s="2"/>
      <c r="B499" s="43"/>
      <c r="C499" s="74"/>
      <c r="D499" s="2"/>
      <c r="E499" s="43"/>
      <c r="F499" s="2"/>
    </row>
    <row r="500" spans="1:6" s="44" customFormat="1">
      <c r="A500" s="2"/>
      <c r="B500" s="43"/>
      <c r="C500" s="74"/>
      <c r="D500" s="2"/>
      <c r="E500" s="43"/>
      <c r="F500" s="2"/>
    </row>
    <row r="501" spans="1:6" s="44" customFormat="1">
      <c r="A501" s="2"/>
      <c r="B501" s="43"/>
      <c r="C501" s="74"/>
      <c r="D501" s="2"/>
      <c r="E501" s="43"/>
      <c r="F501" s="2"/>
    </row>
    <row r="502" spans="1:6" s="44" customFormat="1">
      <c r="A502" s="2"/>
      <c r="B502" s="43"/>
      <c r="C502" s="74"/>
      <c r="D502" s="2"/>
      <c r="E502" s="43"/>
      <c r="F502" s="2"/>
    </row>
    <row r="503" spans="1:6" s="44" customFormat="1">
      <c r="A503" s="2"/>
      <c r="B503" s="43"/>
      <c r="C503" s="74"/>
      <c r="D503" s="2"/>
      <c r="E503" s="43"/>
      <c r="F503" s="2"/>
    </row>
    <row r="504" spans="1:6" s="44" customFormat="1">
      <c r="A504" s="2"/>
      <c r="B504" s="43"/>
      <c r="C504" s="74"/>
      <c r="D504" s="2"/>
      <c r="E504" s="43"/>
      <c r="F504" s="2"/>
    </row>
    <row r="505" spans="1:6" s="44" customFormat="1">
      <c r="A505" s="2"/>
      <c r="B505" s="43"/>
      <c r="C505" s="74"/>
      <c r="D505" s="2"/>
      <c r="E505" s="43"/>
      <c r="F505" s="2"/>
    </row>
    <row r="506" spans="1:6" s="44" customFormat="1">
      <c r="A506" s="2"/>
      <c r="B506" s="43"/>
      <c r="C506" s="74"/>
      <c r="D506" s="2"/>
      <c r="E506" s="43"/>
      <c r="F506" s="2"/>
    </row>
    <row r="507" spans="1:6" s="44" customFormat="1">
      <c r="A507" s="2"/>
      <c r="B507" s="43"/>
      <c r="C507" s="74"/>
      <c r="D507" s="2"/>
      <c r="E507" s="43"/>
      <c r="F507" s="2"/>
    </row>
    <row r="508" spans="1:6" s="44" customFormat="1">
      <c r="A508" s="2"/>
      <c r="B508" s="43"/>
      <c r="C508" s="74"/>
      <c r="D508" s="2"/>
      <c r="E508" s="43"/>
      <c r="F508" s="2"/>
    </row>
    <row r="509" spans="1:6" s="44" customFormat="1">
      <c r="A509" s="2"/>
      <c r="B509" s="43"/>
      <c r="C509" s="74"/>
      <c r="D509" s="2"/>
      <c r="E509" s="43"/>
      <c r="F509" s="2"/>
    </row>
    <row r="510" spans="1:6" s="44" customFormat="1">
      <c r="A510" s="2"/>
      <c r="B510" s="43"/>
      <c r="C510" s="74"/>
      <c r="D510" s="2"/>
      <c r="E510" s="43"/>
      <c r="F510" s="2"/>
    </row>
    <row r="511" spans="1:6" s="44" customFormat="1">
      <c r="A511" s="2"/>
      <c r="B511" s="43"/>
      <c r="C511" s="74"/>
      <c r="D511" s="2"/>
      <c r="E511" s="43"/>
      <c r="F511" s="2"/>
    </row>
    <row r="512" spans="1:6" s="44" customFormat="1">
      <c r="A512" s="2"/>
      <c r="B512" s="43"/>
      <c r="C512" s="74"/>
      <c r="D512" s="2"/>
      <c r="E512" s="43"/>
      <c r="F512" s="2"/>
    </row>
    <row r="513" spans="1:6" s="44" customFormat="1">
      <c r="A513" s="2"/>
      <c r="B513" s="43"/>
      <c r="C513" s="74"/>
      <c r="D513" s="2"/>
      <c r="E513" s="43"/>
      <c r="F513" s="2"/>
    </row>
    <row r="514" spans="1:6" s="44" customFormat="1">
      <c r="A514" s="2"/>
      <c r="B514" s="43"/>
      <c r="C514" s="74"/>
      <c r="D514" s="2"/>
      <c r="E514" s="43"/>
      <c r="F514" s="2"/>
    </row>
    <row r="515" spans="1:6" s="44" customFormat="1">
      <c r="A515" s="2"/>
      <c r="B515" s="43"/>
      <c r="C515" s="74"/>
      <c r="D515" s="2"/>
      <c r="E515" s="43"/>
      <c r="F515" s="2"/>
    </row>
    <row r="516" spans="1:6" s="44" customFormat="1">
      <c r="A516" s="2"/>
      <c r="B516" s="43"/>
      <c r="C516" s="74"/>
      <c r="D516" s="2"/>
      <c r="E516" s="43"/>
      <c r="F516" s="2"/>
    </row>
    <row r="517" spans="1:6" s="44" customFormat="1">
      <c r="A517" s="2"/>
      <c r="B517" s="43"/>
      <c r="C517" s="74"/>
      <c r="D517" s="2"/>
      <c r="E517" s="43"/>
      <c r="F517" s="2"/>
    </row>
    <row r="518" spans="1:6" s="44" customFormat="1">
      <c r="A518" s="2"/>
      <c r="B518" s="43"/>
      <c r="C518" s="74"/>
      <c r="D518" s="2"/>
      <c r="E518" s="43"/>
      <c r="F518" s="2"/>
    </row>
    <row r="519" spans="1:6" s="44" customFormat="1">
      <c r="A519" s="2"/>
      <c r="B519" s="43"/>
      <c r="C519" s="74"/>
      <c r="D519" s="2"/>
      <c r="E519" s="43"/>
      <c r="F519" s="2"/>
    </row>
    <row r="520" spans="1:6" s="44" customFormat="1">
      <c r="A520" s="2"/>
      <c r="B520" s="43"/>
      <c r="C520" s="74"/>
      <c r="D520" s="2"/>
      <c r="E520" s="43"/>
      <c r="F520" s="2"/>
    </row>
    <row r="521" spans="1:6" s="44" customFormat="1">
      <c r="A521" s="2"/>
      <c r="B521" s="43"/>
      <c r="C521" s="74"/>
      <c r="D521" s="2"/>
      <c r="E521" s="43"/>
      <c r="F521" s="2"/>
    </row>
    <row r="522" spans="1:6" s="44" customFormat="1">
      <c r="A522" s="2"/>
      <c r="B522" s="43"/>
      <c r="C522" s="74"/>
      <c r="D522" s="2"/>
      <c r="E522" s="43"/>
      <c r="F522" s="2"/>
    </row>
    <row r="523" spans="1:6" s="44" customFormat="1">
      <c r="A523" s="2"/>
      <c r="B523" s="43"/>
      <c r="C523" s="74"/>
      <c r="D523" s="2"/>
      <c r="E523" s="43"/>
      <c r="F523" s="2"/>
    </row>
    <row r="524" spans="1:6" s="44" customFormat="1">
      <c r="A524" s="2"/>
      <c r="B524" s="43"/>
      <c r="C524" s="74"/>
      <c r="D524" s="2"/>
      <c r="E524" s="43"/>
      <c r="F524" s="2"/>
    </row>
    <row r="525" spans="1:6" s="44" customFormat="1">
      <c r="A525" s="2"/>
      <c r="B525" s="43"/>
      <c r="C525" s="74"/>
      <c r="D525" s="2"/>
      <c r="E525" s="43"/>
      <c r="F525" s="2"/>
    </row>
    <row r="526" spans="1:6" s="44" customFormat="1">
      <c r="A526" s="2"/>
      <c r="B526" s="43"/>
      <c r="C526" s="74"/>
      <c r="D526" s="2"/>
      <c r="E526" s="43"/>
      <c r="F526" s="2"/>
    </row>
    <row r="527" spans="1:6" s="44" customFormat="1">
      <c r="A527" s="2"/>
      <c r="B527" s="43"/>
      <c r="C527" s="74"/>
      <c r="D527" s="2"/>
      <c r="E527" s="43"/>
      <c r="F527" s="2"/>
    </row>
    <row r="528" spans="1:6" s="44" customFormat="1">
      <c r="A528" s="2"/>
      <c r="B528" s="43"/>
      <c r="C528" s="74"/>
      <c r="D528" s="2"/>
      <c r="E528" s="43"/>
      <c r="F528" s="2"/>
    </row>
    <row r="529" spans="1:6" s="44" customFormat="1">
      <c r="A529" s="2"/>
      <c r="B529" s="43"/>
      <c r="C529" s="74"/>
      <c r="D529" s="2"/>
      <c r="E529" s="43"/>
      <c r="F529" s="2"/>
    </row>
    <row r="530" spans="1:6" s="44" customFormat="1">
      <c r="A530" s="2"/>
      <c r="B530" s="43"/>
      <c r="C530" s="74"/>
      <c r="D530" s="2"/>
      <c r="E530" s="43"/>
      <c r="F530" s="2"/>
    </row>
    <row r="531" spans="1:6" s="44" customFormat="1">
      <c r="A531" s="2"/>
      <c r="B531" s="43"/>
      <c r="C531" s="74"/>
      <c r="D531" s="2"/>
      <c r="E531" s="43"/>
      <c r="F531" s="2"/>
    </row>
    <row r="532" spans="1:6" s="44" customFormat="1">
      <c r="A532" s="2"/>
      <c r="B532" s="43"/>
      <c r="C532" s="74"/>
      <c r="D532" s="2"/>
      <c r="E532" s="43"/>
      <c r="F532" s="2"/>
    </row>
    <row r="533" spans="1:6" s="44" customFormat="1">
      <c r="A533" s="2"/>
      <c r="B533" s="43"/>
      <c r="C533" s="74"/>
      <c r="D533" s="2"/>
      <c r="E533" s="43"/>
      <c r="F533" s="2"/>
    </row>
    <row r="534" spans="1:6" s="44" customFormat="1">
      <c r="A534" s="2"/>
      <c r="B534" s="43"/>
      <c r="C534" s="74"/>
      <c r="D534" s="2"/>
      <c r="E534" s="43"/>
      <c r="F534" s="2"/>
    </row>
    <row r="535" spans="1:6" s="44" customFormat="1">
      <c r="A535" s="2"/>
      <c r="B535" s="43"/>
      <c r="C535" s="74"/>
      <c r="D535" s="2"/>
      <c r="E535" s="43"/>
      <c r="F535" s="2"/>
    </row>
    <row r="536" spans="1:6" s="44" customFormat="1">
      <c r="A536" s="2"/>
      <c r="B536" s="43"/>
      <c r="C536" s="74"/>
      <c r="D536" s="2"/>
      <c r="E536" s="43"/>
      <c r="F536" s="2"/>
    </row>
    <row r="537" spans="1:6" s="44" customFormat="1">
      <c r="A537" s="2"/>
      <c r="B537" s="43"/>
      <c r="C537" s="74"/>
      <c r="D537" s="2"/>
      <c r="E537" s="43"/>
      <c r="F537" s="2"/>
    </row>
    <row r="538" spans="1:6" s="44" customFormat="1">
      <c r="A538" s="2"/>
      <c r="B538" s="43"/>
      <c r="C538" s="74"/>
      <c r="D538" s="2"/>
      <c r="E538" s="43"/>
      <c r="F538" s="2"/>
    </row>
    <row r="539" spans="1:6" s="44" customFormat="1">
      <c r="A539" s="2"/>
      <c r="B539" s="43"/>
      <c r="C539" s="74"/>
      <c r="D539" s="2"/>
      <c r="E539" s="43"/>
      <c r="F539" s="2"/>
    </row>
    <row r="540" spans="1:6" s="44" customFormat="1">
      <c r="A540" s="2"/>
      <c r="B540" s="43"/>
      <c r="C540" s="74"/>
      <c r="D540" s="2"/>
      <c r="E540" s="43"/>
      <c r="F540" s="2"/>
    </row>
    <row r="541" spans="1:6" s="44" customFormat="1">
      <c r="A541" s="2"/>
      <c r="B541" s="43"/>
      <c r="C541" s="74"/>
      <c r="D541" s="2"/>
      <c r="E541" s="43"/>
      <c r="F541" s="2"/>
    </row>
    <row r="542" spans="1:6" s="44" customFormat="1">
      <c r="A542" s="2"/>
      <c r="B542" s="43"/>
      <c r="C542" s="74"/>
      <c r="D542" s="2"/>
      <c r="E542" s="43"/>
      <c r="F542" s="2"/>
    </row>
    <row r="543" spans="1:6" s="44" customFormat="1">
      <c r="A543" s="2"/>
      <c r="B543" s="43"/>
      <c r="C543" s="74"/>
      <c r="D543" s="2"/>
      <c r="E543" s="43"/>
      <c r="F543" s="2"/>
    </row>
    <row r="544" spans="1:6" s="44" customFormat="1">
      <c r="A544" s="2"/>
      <c r="B544" s="43"/>
      <c r="C544" s="74"/>
      <c r="D544" s="2"/>
      <c r="E544" s="43"/>
      <c r="F544" s="2"/>
    </row>
    <row r="545" spans="1:6" s="44" customFormat="1">
      <c r="A545" s="2"/>
      <c r="B545" s="43"/>
      <c r="C545" s="74"/>
      <c r="D545" s="2"/>
      <c r="E545" s="43"/>
      <c r="F545" s="2"/>
    </row>
    <row r="546" spans="1:6" s="44" customFormat="1">
      <c r="A546" s="2"/>
      <c r="B546" s="43"/>
      <c r="C546" s="74"/>
      <c r="D546" s="2"/>
      <c r="E546" s="43"/>
      <c r="F546" s="2"/>
    </row>
    <row r="547" spans="1:6" s="44" customFormat="1">
      <c r="A547" s="2"/>
      <c r="B547" s="43"/>
      <c r="C547" s="74"/>
      <c r="D547" s="2"/>
      <c r="E547" s="43"/>
      <c r="F547" s="2"/>
    </row>
    <row r="548" spans="1:6" s="44" customFormat="1">
      <c r="A548" s="2"/>
      <c r="B548" s="43"/>
      <c r="C548" s="74"/>
      <c r="D548" s="2"/>
      <c r="E548" s="43"/>
      <c r="F548" s="2"/>
    </row>
    <row r="549" spans="1:6" s="44" customFormat="1">
      <c r="A549" s="2"/>
      <c r="B549" s="43"/>
      <c r="C549" s="74"/>
      <c r="D549" s="2"/>
      <c r="E549" s="43"/>
      <c r="F549" s="2"/>
    </row>
    <row r="550" spans="1:6" s="44" customFormat="1">
      <c r="A550" s="2"/>
      <c r="B550" s="43"/>
      <c r="C550" s="74"/>
      <c r="D550" s="2"/>
      <c r="E550" s="43"/>
      <c r="F550" s="2"/>
    </row>
    <row r="551" spans="1:6" s="44" customFormat="1">
      <c r="A551" s="2"/>
      <c r="B551" s="43"/>
      <c r="C551" s="74"/>
      <c r="D551" s="2"/>
      <c r="E551" s="43"/>
      <c r="F551" s="2"/>
    </row>
    <row r="552" spans="1:6" s="44" customFormat="1">
      <c r="A552" s="2"/>
      <c r="B552" s="43"/>
      <c r="C552" s="74"/>
      <c r="D552" s="2"/>
      <c r="E552" s="43"/>
      <c r="F552" s="2"/>
    </row>
    <row r="553" spans="1:6" s="44" customFormat="1">
      <c r="A553" s="2"/>
      <c r="B553" s="43"/>
      <c r="C553" s="74"/>
      <c r="D553" s="2"/>
      <c r="E553" s="43"/>
      <c r="F553" s="2"/>
    </row>
    <row r="554" spans="1:6" s="44" customFormat="1">
      <c r="A554" s="2"/>
      <c r="B554" s="43"/>
      <c r="C554" s="74"/>
      <c r="D554" s="2"/>
      <c r="E554" s="43"/>
      <c r="F554" s="2"/>
    </row>
    <row r="555" spans="1:6" s="44" customFormat="1">
      <c r="A555" s="2"/>
      <c r="B555" s="43"/>
      <c r="C555" s="74"/>
      <c r="D555" s="2"/>
      <c r="E555" s="43"/>
      <c r="F555" s="2"/>
    </row>
    <row r="556" spans="1:6" s="44" customFormat="1">
      <c r="A556" s="2"/>
      <c r="B556" s="43"/>
      <c r="C556" s="74"/>
      <c r="D556" s="2"/>
      <c r="E556" s="43"/>
      <c r="F556" s="2"/>
    </row>
    <row r="557" spans="1:6" s="44" customFormat="1">
      <c r="A557" s="2"/>
      <c r="B557" s="43"/>
      <c r="C557" s="74"/>
      <c r="D557" s="2"/>
      <c r="E557" s="43"/>
      <c r="F557" s="2"/>
    </row>
    <row r="558" spans="1:6" s="44" customFormat="1">
      <c r="A558" s="2"/>
      <c r="B558" s="43"/>
      <c r="C558" s="74"/>
      <c r="D558" s="2"/>
      <c r="E558" s="43"/>
      <c r="F558" s="2"/>
    </row>
    <row r="559" spans="1:6" s="44" customFormat="1">
      <c r="A559" s="2"/>
      <c r="B559" s="43"/>
      <c r="C559" s="74"/>
      <c r="D559" s="2"/>
      <c r="E559" s="43"/>
      <c r="F559" s="2"/>
    </row>
    <row r="560" spans="1:6" s="44" customFormat="1">
      <c r="A560" s="2"/>
      <c r="B560" s="43"/>
      <c r="C560" s="74"/>
      <c r="D560" s="2"/>
      <c r="E560" s="43"/>
      <c r="F560" s="2"/>
    </row>
    <row r="561" spans="1:6" s="44" customFormat="1">
      <c r="A561" s="2"/>
      <c r="B561" s="43"/>
      <c r="C561" s="74"/>
      <c r="D561" s="2"/>
      <c r="E561" s="43"/>
      <c r="F561" s="2"/>
    </row>
    <row r="562" spans="1:6" s="44" customFormat="1">
      <c r="A562" s="2"/>
      <c r="B562" s="43"/>
      <c r="C562" s="74"/>
      <c r="D562" s="2"/>
      <c r="E562" s="43"/>
      <c r="F562" s="2"/>
    </row>
    <row r="563" spans="1:6" s="44" customFormat="1">
      <c r="A563" s="2"/>
      <c r="B563" s="43"/>
      <c r="C563" s="74"/>
      <c r="D563" s="2"/>
      <c r="E563" s="43"/>
      <c r="F563" s="2"/>
    </row>
    <row r="564" spans="1:6" s="44" customFormat="1">
      <c r="A564" s="2"/>
      <c r="B564" s="43"/>
      <c r="C564" s="74"/>
      <c r="D564" s="2"/>
      <c r="E564" s="43"/>
      <c r="F564" s="2"/>
    </row>
    <row r="565" spans="1:6" s="44" customFormat="1">
      <c r="A565" s="2"/>
      <c r="B565" s="43"/>
      <c r="C565" s="74"/>
      <c r="D565" s="2"/>
      <c r="E565" s="43"/>
      <c r="F565" s="2"/>
    </row>
    <row r="566" spans="1:6" s="44" customFormat="1">
      <c r="A566" s="2"/>
      <c r="B566" s="43"/>
      <c r="C566" s="74"/>
      <c r="D566" s="2"/>
      <c r="E566" s="43"/>
      <c r="F566" s="2"/>
    </row>
    <row r="567" spans="1:6" s="44" customFormat="1">
      <c r="A567" s="2"/>
      <c r="B567" s="43"/>
      <c r="C567" s="74"/>
      <c r="D567" s="2"/>
      <c r="E567" s="43"/>
      <c r="F567" s="2"/>
    </row>
    <row r="568" spans="1:6" s="44" customFormat="1">
      <c r="A568" s="2"/>
      <c r="B568" s="43"/>
      <c r="C568" s="74"/>
      <c r="D568" s="2"/>
      <c r="E568" s="43"/>
      <c r="F568" s="2"/>
    </row>
    <row r="569" spans="1:6" s="44" customFormat="1">
      <c r="A569" s="2"/>
      <c r="B569" s="43"/>
      <c r="C569" s="74"/>
      <c r="D569" s="2"/>
      <c r="E569" s="43"/>
      <c r="F569" s="2"/>
    </row>
    <row r="570" spans="1:6" s="44" customFormat="1">
      <c r="A570" s="2"/>
      <c r="B570" s="43"/>
      <c r="C570" s="74"/>
      <c r="D570" s="2"/>
      <c r="E570" s="43"/>
      <c r="F570" s="2"/>
    </row>
    <row r="571" spans="1:6" s="44" customFormat="1">
      <c r="A571" s="2"/>
      <c r="B571" s="43"/>
      <c r="C571" s="74"/>
      <c r="D571" s="2"/>
      <c r="E571" s="43"/>
      <c r="F571" s="2"/>
    </row>
    <row r="572" spans="1:6" s="44" customFormat="1">
      <c r="A572" s="2"/>
      <c r="B572" s="43"/>
      <c r="C572" s="74"/>
      <c r="D572" s="2"/>
      <c r="E572" s="43"/>
      <c r="F572" s="2"/>
    </row>
    <row r="573" spans="1:6" s="44" customFormat="1">
      <c r="A573" s="2"/>
      <c r="B573" s="43"/>
      <c r="C573" s="74"/>
      <c r="D573" s="2"/>
      <c r="E573" s="43"/>
      <c r="F573" s="2"/>
    </row>
    <row r="574" spans="1:6" s="44" customFormat="1">
      <c r="A574" s="2"/>
      <c r="B574" s="43"/>
      <c r="C574" s="74"/>
      <c r="D574" s="2"/>
      <c r="E574" s="43"/>
      <c r="F574" s="2"/>
    </row>
    <row r="575" spans="1:6" s="44" customFormat="1">
      <c r="A575" s="2"/>
      <c r="B575" s="43"/>
      <c r="C575" s="74"/>
      <c r="D575" s="2"/>
      <c r="E575" s="43"/>
      <c r="F575" s="2"/>
    </row>
    <row r="576" spans="1:6" s="44" customFormat="1">
      <c r="A576" s="2"/>
      <c r="B576" s="43"/>
      <c r="C576" s="74"/>
      <c r="D576" s="2"/>
      <c r="E576" s="43"/>
      <c r="F576" s="2"/>
    </row>
    <row r="577" spans="1:6" s="44" customFormat="1">
      <c r="A577" s="2"/>
      <c r="B577" s="43"/>
      <c r="C577" s="74"/>
      <c r="D577" s="2"/>
      <c r="E577" s="43"/>
      <c r="F577" s="2"/>
    </row>
    <row r="578" spans="1:6" s="44" customFormat="1">
      <c r="A578" s="2"/>
      <c r="B578" s="43"/>
      <c r="C578" s="74"/>
      <c r="D578" s="2"/>
      <c r="E578" s="43"/>
      <c r="F578" s="2"/>
    </row>
    <row r="579" spans="1:6" s="44" customFormat="1">
      <c r="A579" s="2"/>
      <c r="B579" s="43"/>
      <c r="C579" s="74"/>
      <c r="D579" s="2"/>
      <c r="E579" s="43"/>
      <c r="F579" s="2"/>
    </row>
    <row r="580" spans="1:6" s="44" customFormat="1">
      <c r="A580" s="2"/>
      <c r="B580" s="43"/>
      <c r="C580" s="74"/>
      <c r="D580" s="2"/>
      <c r="E580" s="43"/>
      <c r="F580" s="2"/>
    </row>
    <row r="581" spans="1:6" s="44" customFormat="1">
      <c r="A581" s="2"/>
      <c r="B581" s="43"/>
      <c r="C581" s="74"/>
      <c r="D581" s="2"/>
      <c r="E581" s="43"/>
      <c r="F581" s="2"/>
    </row>
    <row r="582" spans="1:6" s="44" customFormat="1">
      <c r="A582" s="2"/>
      <c r="B582" s="43"/>
      <c r="C582" s="74"/>
      <c r="D582" s="2"/>
      <c r="E582" s="43"/>
      <c r="F582" s="2"/>
    </row>
    <row r="583" spans="1:6" s="44" customFormat="1">
      <c r="A583" s="2"/>
      <c r="B583" s="43"/>
      <c r="C583" s="74"/>
      <c r="D583" s="2"/>
      <c r="E583" s="43"/>
      <c r="F583" s="2"/>
    </row>
    <row r="584" spans="1:6" s="44" customFormat="1">
      <c r="A584" s="2"/>
      <c r="B584" s="43"/>
      <c r="C584" s="74"/>
      <c r="D584" s="2"/>
      <c r="E584" s="43"/>
      <c r="F584" s="2"/>
    </row>
    <row r="585" spans="1:6" s="44" customFormat="1">
      <c r="A585" s="2"/>
      <c r="B585" s="43"/>
      <c r="C585" s="74"/>
      <c r="D585" s="2"/>
      <c r="E585" s="43"/>
      <c r="F585" s="2"/>
    </row>
    <row r="586" spans="1:6" s="44" customFormat="1">
      <c r="A586" s="2"/>
      <c r="B586" s="43"/>
      <c r="C586" s="74"/>
      <c r="D586" s="2"/>
      <c r="E586" s="43"/>
      <c r="F586" s="2"/>
    </row>
    <row r="587" spans="1:6" s="44" customFormat="1">
      <c r="A587" s="2"/>
      <c r="B587" s="43"/>
      <c r="C587" s="74"/>
      <c r="D587" s="2"/>
      <c r="E587" s="43"/>
      <c r="F587" s="2"/>
    </row>
    <row r="588" spans="1:6" s="44" customFormat="1">
      <c r="A588" s="2"/>
      <c r="B588" s="43"/>
      <c r="C588" s="74"/>
      <c r="D588" s="2"/>
      <c r="E588" s="43"/>
      <c r="F588" s="2"/>
    </row>
    <row r="589" spans="1:6" s="44" customFormat="1">
      <c r="A589" s="2"/>
      <c r="B589" s="43"/>
      <c r="C589" s="74"/>
      <c r="D589" s="2"/>
      <c r="E589" s="43"/>
      <c r="F589" s="2"/>
    </row>
    <row r="590" spans="1:6" s="44" customFormat="1">
      <c r="A590" s="2"/>
      <c r="B590" s="43"/>
      <c r="C590" s="74"/>
      <c r="D590" s="2"/>
      <c r="E590" s="43"/>
      <c r="F590" s="2"/>
    </row>
    <row r="591" spans="1:6" s="44" customFormat="1">
      <c r="A591" s="2"/>
      <c r="B591" s="43"/>
      <c r="C591" s="74"/>
      <c r="D591" s="2"/>
      <c r="E591" s="43"/>
      <c r="F591" s="2"/>
    </row>
    <row r="592" spans="1:6" s="44" customFormat="1">
      <c r="A592" s="2"/>
      <c r="B592" s="43"/>
      <c r="C592" s="74"/>
      <c r="D592" s="2"/>
      <c r="E592" s="43"/>
      <c r="F592" s="2"/>
    </row>
    <row r="593" spans="1:6" s="44" customFormat="1">
      <c r="A593" s="2"/>
      <c r="B593" s="43"/>
      <c r="C593" s="74"/>
      <c r="D593" s="2"/>
      <c r="E593" s="43"/>
      <c r="F593" s="2"/>
    </row>
    <row r="594" spans="1:6" s="44" customFormat="1">
      <c r="A594" s="2"/>
      <c r="B594" s="43"/>
      <c r="C594" s="74"/>
      <c r="D594" s="2"/>
      <c r="E594" s="43"/>
      <c r="F594" s="2"/>
    </row>
    <row r="595" spans="1:6" s="44" customFormat="1">
      <c r="A595" s="2"/>
      <c r="B595" s="43"/>
      <c r="C595" s="74"/>
      <c r="D595" s="2"/>
      <c r="E595" s="43"/>
      <c r="F595" s="2"/>
    </row>
    <row r="596" spans="1:6" s="44" customFormat="1">
      <c r="A596" s="2"/>
      <c r="B596" s="43"/>
      <c r="C596" s="74"/>
      <c r="D596" s="2"/>
      <c r="E596" s="43"/>
      <c r="F596" s="2"/>
    </row>
    <row r="597" spans="1:6" s="44" customFormat="1">
      <c r="A597" s="2"/>
      <c r="B597" s="43"/>
      <c r="C597" s="74"/>
      <c r="D597" s="2"/>
      <c r="E597" s="43"/>
      <c r="F597" s="2"/>
    </row>
    <row r="598" spans="1:6" s="44" customFormat="1">
      <c r="A598" s="2"/>
      <c r="B598" s="43"/>
      <c r="C598" s="74"/>
      <c r="D598" s="2"/>
      <c r="E598" s="43"/>
      <c r="F598" s="2"/>
    </row>
    <row r="599" spans="1:6" s="44" customFormat="1">
      <c r="A599" s="2"/>
      <c r="B599" s="43"/>
      <c r="C599" s="74"/>
      <c r="D599" s="2"/>
      <c r="E599" s="43"/>
      <c r="F599" s="2"/>
    </row>
    <row r="600" spans="1:6" s="44" customFormat="1">
      <c r="A600" s="2"/>
      <c r="B600" s="43"/>
      <c r="C600" s="74"/>
      <c r="D600" s="2"/>
      <c r="E600" s="43"/>
      <c r="F600" s="2"/>
    </row>
    <row r="601" spans="1:6" s="44" customFormat="1">
      <c r="A601" s="2"/>
      <c r="B601" s="43"/>
      <c r="C601" s="74"/>
      <c r="D601" s="2"/>
      <c r="E601" s="43"/>
      <c r="F601" s="2"/>
    </row>
    <row r="602" spans="1:6" s="44" customFormat="1">
      <c r="A602" s="2"/>
      <c r="B602" s="43"/>
      <c r="C602" s="74"/>
      <c r="D602" s="2"/>
      <c r="E602" s="43"/>
      <c r="F602" s="2"/>
    </row>
    <row r="603" spans="1:6" s="44" customFormat="1">
      <c r="A603" s="2"/>
      <c r="B603" s="43"/>
      <c r="C603" s="74"/>
      <c r="D603" s="2"/>
      <c r="E603" s="43"/>
      <c r="F603" s="2"/>
    </row>
    <row r="604" spans="1:6" s="44" customFormat="1">
      <c r="A604" s="2"/>
      <c r="B604" s="43"/>
      <c r="C604" s="74"/>
      <c r="D604" s="2"/>
      <c r="E604" s="43"/>
      <c r="F604" s="2"/>
    </row>
    <row r="605" spans="1:6" s="44" customFormat="1">
      <c r="A605" s="2"/>
      <c r="B605" s="43"/>
      <c r="C605" s="74"/>
      <c r="D605" s="2"/>
      <c r="E605" s="43"/>
      <c r="F605" s="2"/>
    </row>
    <row r="606" spans="1:6" s="44" customFormat="1">
      <c r="A606" s="2"/>
      <c r="B606" s="43"/>
      <c r="C606" s="74"/>
      <c r="D606" s="2"/>
      <c r="E606" s="43"/>
      <c r="F606" s="2"/>
    </row>
    <row r="607" spans="1:6" s="44" customFormat="1">
      <c r="A607" s="2"/>
      <c r="B607" s="43"/>
      <c r="C607" s="74"/>
      <c r="D607" s="2"/>
      <c r="E607" s="43"/>
      <c r="F607" s="2"/>
    </row>
    <row r="608" spans="1:6" s="44" customFormat="1">
      <c r="A608" s="2"/>
      <c r="B608" s="43"/>
      <c r="C608" s="74"/>
      <c r="D608" s="2"/>
      <c r="E608" s="43"/>
      <c r="F608" s="2"/>
    </row>
    <row r="609" spans="1:6" s="44" customFormat="1">
      <c r="A609" s="2"/>
      <c r="B609" s="43"/>
      <c r="C609" s="74"/>
      <c r="D609" s="2"/>
      <c r="E609" s="43"/>
      <c r="F609" s="2"/>
    </row>
    <row r="610" spans="1:6" s="44" customFormat="1">
      <c r="A610" s="2"/>
      <c r="B610" s="43"/>
      <c r="C610" s="74"/>
      <c r="D610" s="2"/>
      <c r="E610" s="43"/>
      <c r="F610" s="2"/>
    </row>
    <row r="611" spans="1:6" s="44" customFormat="1">
      <c r="A611" s="2"/>
      <c r="B611" s="43"/>
      <c r="C611" s="74"/>
      <c r="D611" s="2"/>
      <c r="E611" s="43"/>
      <c r="F611" s="2"/>
    </row>
    <row r="612" spans="1:6" s="44" customFormat="1">
      <c r="A612" s="2"/>
      <c r="B612" s="43"/>
      <c r="C612" s="74"/>
      <c r="D612" s="2"/>
      <c r="E612" s="43"/>
      <c r="F612" s="2"/>
    </row>
    <row r="613" spans="1:6" s="44" customFormat="1">
      <c r="A613" s="2"/>
      <c r="B613" s="43"/>
      <c r="C613" s="74"/>
      <c r="D613" s="2"/>
      <c r="E613" s="43"/>
      <c r="F613" s="2"/>
    </row>
    <row r="614" spans="1:6" s="44" customFormat="1">
      <c r="A614" s="2"/>
      <c r="B614" s="43"/>
      <c r="C614" s="74"/>
      <c r="D614" s="2"/>
      <c r="E614" s="43"/>
      <c r="F614" s="2"/>
    </row>
    <row r="615" spans="1:6" s="44" customFormat="1">
      <c r="A615" s="2"/>
      <c r="B615" s="43"/>
      <c r="C615" s="74"/>
      <c r="D615" s="2"/>
      <c r="E615" s="43"/>
      <c r="F615" s="2"/>
    </row>
    <row r="616" spans="1:6" s="44" customFormat="1">
      <c r="A616" s="2"/>
      <c r="B616" s="43"/>
      <c r="C616" s="74"/>
      <c r="D616" s="2"/>
      <c r="E616" s="43"/>
      <c r="F616" s="2"/>
    </row>
    <row r="617" spans="1:6" s="44" customFormat="1">
      <c r="A617" s="2"/>
      <c r="B617" s="43"/>
      <c r="C617" s="74"/>
      <c r="D617" s="2"/>
      <c r="E617" s="43"/>
      <c r="F617" s="2"/>
    </row>
    <row r="618" spans="1:6" s="44" customFormat="1">
      <c r="A618" s="2"/>
      <c r="B618" s="43"/>
      <c r="C618" s="74"/>
      <c r="D618" s="2"/>
      <c r="E618" s="43"/>
      <c r="F618" s="2"/>
    </row>
    <row r="619" spans="1:6" s="44" customFormat="1">
      <c r="A619" s="2"/>
      <c r="B619" s="43"/>
      <c r="C619" s="74"/>
      <c r="D619" s="2"/>
      <c r="E619" s="43"/>
      <c r="F619" s="2"/>
    </row>
    <row r="620" spans="1:6" s="44" customFormat="1">
      <c r="A620" s="2"/>
      <c r="B620" s="43"/>
      <c r="C620" s="74"/>
      <c r="D620" s="2"/>
      <c r="E620" s="43"/>
      <c r="F620" s="2"/>
    </row>
    <row r="621" spans="1:6" s="44" customFormat="1">
      <c r="A621" s="2"/>
      <c r="B621" s="43"/>
      <c r="C621" s="74"/>
      <c r="D621" s="2"/>
      <c r="E621" s="43"/>
      <c r="F621" s="2"/>
    </row>
    <row r="622" spans="1:6" s="44" customFormat="1">
      <c r="A622" s="2"/>
      <c r="B622" s="43"/>
      <c r="C622" s="74"/>
      <c r="D622" s="2"/>
      <c r="E622" s="43"/>
      <c r="F622" s="2"/>
    </row>
    <row r="623" spans="1:6" s="44" customFormat="1">
      <c r="A623" s="2"/>
      <c r="B623" s="43"/>
      <c r="C623" s="74"/>
      <c r="D623" s="2"/>
      <c r="E623" s="43"/>
      <c r="F623" s="2"/>
    </row>
    <row r="624" spans="1:6" s="44" customFormat="1">
      <c r="A624" s="2"/>
      <c r="B624" s="43"/>
      <c r="C624" s="74"/>
      <c r="D624" s="2"/>
      <c r="E624" s="43"/>
      <c r="F624" s="2"/>
    </row>
    <row r="625" spans="1:6" s="44" customFormat="1">
      <c r="A625" s="2"/>
      <c r="B625" s="43"/>
      <c r="C625" s="74"/>
      <c r="D625" s="2"/>
      <c r="E625" s="43"/>
      <c r="F625" s="2"/>
    </row>
    <row r="626" spans="1:6" s="44" customFormat="1">
      <c r="A626" s="2"/>
      <c r="B626" s="43"/>
      <c r="C626" s="74"/>
      <c r="D626" s="2"/>
      <c r="E626" s="43"/>
      <c r="F626" s="2"/>
    </row>
    <row r="627" spans="1:6" s="44" customFormat="1">
      <c r="A627" s="2"/>
      <c r="B627" s="43"/>
      <c r="C627" s="74"/>
      <c r="D627" s="2"/>
      <c r="E627" s="43"/>
      <c r="F627" s="2"/>
    </row>
    <row r="628" spans="1:6" s="44" customFormat="1">
      <c r="A628" s="2"/>
      <c r="B628" s="43"/>
      <c r="C628" s="74"/>
      <c r="D628" s="2"/>
      <c r="E628" s="43"/>
      <c r="F628" s="2"/>
    </row>
    <row r="629" spans="1:6" s="44" customFormat="1">
      <c r="A629" s="2"/>
      <c r="B629" s="43"/>
      <c r="C629" s="74"/>
      <c r="D629" s="2"/>
      <c r="E629" s="43"/>
      <c r="F629" s="2"/>
    </row>
    <row r="630" spans="1:6" s="44" customFormat="1">
      <c r="A630" s="2"/>
      <c r="B630" s="43"/>
      <c r="C630" s="74"/>
      <c r="D630" s="2"/>
      <c r="E630" s="43"/>
      <c r="F630" s="2"/>
    </row>
    <row r="631" spans="1:6" s="44" customFormat="1">
      <c r="A631" s="2"/>
      <c r="B631" s="43"/>
      <c r="C631" s="74"/>
      <c r="D631" s="2"/>
      <c r="E631" s="43"/>
      <c r="F631" s="2"/>
    </row>
    <row r="632" spans="1:6" s="44" customFormat="1">
      <c r="A632" s="2"/>
      <c r="B632" s="43"/>
      <c r="C632" s="74"/>
      <c r="D632" s="2"/>
      <c r="E632" s="43"/>
      <c r="F632" s="2"/>
    </row>
    <row r="633" spans="1:6" s="44" customFormat="1">
      <c r="A633" s="2"/>
      <c r="B633" s="43"/>
      <c r="C633" s="74"/>
      <c r="D633" s="2"/>
      <c r="E633" s="43"/>
      <c r="F633" s="2"/>
    </row>
    <row r="634" spans="1:6" s="44" customFormat="1">
      <c r="A634" s="2"/>
      <c r="B634" s="43"/>
      <c r="C634" s="74"/>
      <c r="D634" s="2"/>
      <c r="E634" s="43"/>
      <c r="F634" s="2"/>
    </row>
    <row r="635" spans="1:6" s="44" customFormat="1">
      <c r="A635" s="2"/>
      <c r="B635" s="43"/>
      <c r="C635" s="74"/>
      <c r="D635" s="2"/>
      <c r="E635" s="43"/>
      <c r="F635" s="2"/>
    </row>
    <row r="636" spans="1:6" s="44" customFormat="1">
      <c r="A636" s="2"/>
      <c r="B636" s="43"/>
      <c r="C636" s="74"/>
      <c r="D636" s="2"/>
      <c r="E636" s="43"/>
      <c r="F636" s="2"/>
    </row>
    <row r="637" spans="1:6" s="44" customFormat="1">
      <c r="A637" s="2"/>
      <c r="B637" s="43"/>
      <c r="C637" s="74"/>
      <c r="D637" s="2"/>
      <c r="E637" s="43"/>
      <c r="F637" s="2"/>
    </row>
    <row r="638" spans="1:6" s="44" customFormat="1">
      <c r="A638" s="2"/>
      <c r="B638" s="43"/>
      <c r="C638" s="74"/>
      <c r="D638" s="2"/>
      <c r="E638" s="43"/>
      <c r="F638" s="2"/>
    </row>
    <row r="639" spans="1:6" s="44" customFormat="1">
      <c r="A639" s="2"/>
      <c r="B639" s="43"/>
      <c r="C639" s="74"/>
      <c r="D639" s="2"/>
      <c r="E639" s="43"/>
      <c r="F639" s="2"/>
    </row>
    <row r="640" spans="1:6" s="44" customFormat="1">
      <c r="A640" s="2"/>
      <c r="B640" s="43"/>
      <c r="C640" s="74"/>
      <c r="D640" s="2"/>
      <c r="E640" s="43"/>
      <c r="F640" s="2"/>
    </row>
    <row r="641" spans="1:6" s="44" customFormat="1">
      <c r="A641" s="2"/>
      <c r="B641" s="43"/>
      <c r="C641" s="74"/>
      <c r="D641" s="2"/>
      <c r="E641" s="43"/>
      <c r="F641" s="2"/>
    </row>
    <row r="642" spans="1:6" s="44" customFormat="1">
      <c r="A642" s="2"/>
      <c r="B642" s="43"/>
      <c r="C642" s="74"/>
      <c r="D642" s="2"/>
      <c r="E642" s="43"/>
      <c r="F642" s="2"/>
    </row>
    <row r="643" spans="1:6" s="44" customFormat="1">
      <c r="A643" s="2"/>
      <c r="B643" s="43"/>
      <c r="C643" s="74"/>
      <c r="D643" s="2"/>
      <c r="E643" s="43"/>
      <c r="F643" s="2"/>
    </row>
    <row r="644" spans="1:6" s="44" customFormat="1">
      <c r="A644" s="2"/>
      <c r="B644" s="43"/>
      <c r="C644" s="74"/>
      <c r="D644" s="2"/>
      <c r="E644" s="43"/>
      <c r="F644" s="2"/>
    </row>
    <row r="645" spans="1:6" s="44" customFormat="1">
      <c r="A645" s="2"/>
      <c r="B645" s="43"/>
      <c r="C645" s="74"/>
      <c r="D645" s="2"/>
      <c r="E645" s="43"/>
      <c r="F645" s="2"/>
    </row>
    <row r="646" spans="1:6" s="44" customFormat="1">
      <c r="A646" s="2"/>
      <c r="B646" s="43"/>
      <c r="C646" s="74"/>
      <c r="D646" s="2"/>
      <c r="E646" s="43"/>
      <c r="F646" s="2"/>
    </row>
    <row r="647" spans="1:6" s="44" customFormat="1">
      <c r="A647" s="2"/>
      <c r="B647" s="43"/>
      <c r="C647" s="74"/>
      <c r="D647" s="2"/>
      <c r="E647" s="43"/>
      <c r="F647" s="2"/>
    </row>
  </sheetData>
  <mergeCells count="8">
    <mergeCell ref="A1:C2"/>
    <mergeCell ref="D1:F2"/>
    <mergeCell ref="A3:A4"/>
    <mergeCell ref="B3:B4"/>
    <mergeCell ref="C3:C4"/>
    <mergeCell ref="D3:D4"/>
    <mergeCell ref="E3:E4"/>
    <mergeCell ref="F3:F4"/>
  </mergeCells>
  <printOptions horizontalCentered="1"/>
  <pageMargins left="0.39370078740157483" right="0.39370078740157483" top="0.59055118110236227" bottom="0.59055118110236227" header="0.19685039370078741" footer="0.19685039370078741"/>
  <pageSetup paperSize="9" scale="81" fitToHeight="0" orientation="landscape" r:id="rId1"/>
  <headerFooter alignWithMargins="0">
    <oddFooter>&amp;R&amp;P /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Nuovo Modello SP attivo</vt:lpstr>
      <vt:lpstr>Nuovo Modello SP passivo</vt:lpstr>
      <vt:lpstr>Raccordo SP old new</vt:lpstr>
      <vt:lpstr>'Nuovo Modello SP attivo'!Area_stampa</vt:lpstr>
      <vt:lpstr>'Nuovo Modello SP passivo'!Area_stampa</vt:lpstr>
      <vt:lpstr>'Raccordo SP old new'!Area_stampa</vt:lpstr>
      <vt:lpstr>'Nuovo Modello SP attivo'!Titoli_stampa</vt:lpstr>
      <vt:lpstr>'Nuovo Modello SP passivo'!Titoli_stampa</vt:lpstr>
      <vt:lpstr>'Raccordo SP old new'!Titoli_stampa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Giusy Alì</cp:lastModifiedBy>
  <cp:lastPrinted>2022-09-09T09:39:20Z</cp:lastPrinted>
  <dcterms:created xsi:type="dcterms:W3CDTF">2012-04-20T07:48:36Z</dcterms:created>
  <dcterms:modified xsi:type="dcterms:W3CDTF">2022-10-20T07:10:52Z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d5051e0c-4ea9-4d52-9a8b-8aa4e7cea26c</vt:lpwstr>
  </property>
</Properties>
</file>